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\Documents\Oakhurst\2025\"/>
    </mc:Choice>
  </mc:AlternateContent>
  <xr:revisionPtr revIDLastSave="0" documentId="13_ncr:1_{09B24B56-D899-4DC6-B7DC-64E7A8D4AE10}" xr6:coauthVersionLast="47" xr6:coauthVersionMax="47" xr10:uidLastSave="{00000000-0000-0000-0000-000000000000}"/>
  <bookViews>
    <workbookView xWindow="28680" yWindow="-120" windowWidth="29040" windowHeight="15840" activeTab="3" xr2:uid="{01B02AAA-B59B-4C77-8697-97BF487709FF}"/>
  </bookViews>
  <sheets>
    <sheet name="2025 YTP " sheetId="1" r:id="rId1"/>
    <sheet name="IAPP" sheetId="4" r:id="rId2"/>
    <sheet name="MICROCYCLE" sheetId="3" r:id="rId3"/>
    <sheet name="RESULTS - eventing" sheetId="2" r:id="rId4"/>
    <sheet name="RESULTS - dressag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sd1">[1]Sheet2!$B$1:$B$20</definedName>
    <definedName name="Act">'[2]Dropdown Menus'!$G$2:$G$11</definedName>
    <definedName name="Activity">'[3]Dropdown Menus'!$G$2:$G$11</definedName>
    <definedName name="Activity1">#REF!</definedName>
    <definedName name="bcgames">[1]Sheet2!$G$2:$G$9</definedName>
    <definedName name="BCGreg">#REF!</definedName>
    <definedName name="bcgregion">#REF!</definedName>
    <definedName name="Benchmark">'[4]Dropdown Menus'!$H$2:$H$16</definedName>
    <definedName name="card">#REF!</definedName>
    <definedName name="CatCell">#REF!</definedName>
    <definedName name="center">'[5]Athlete List'!$U$1:$U$9</definedName>
    <definedName name="centre">'[6]Athlete List'!$U$1:$U$9</definedName>
    <definedName name="cscplevel">#REF!</definedName>
    <definedName name="discipline">#REF!</definedName>
    <definedName name="Discipline1">'[4]Dropdown Menus'!$F$2:$F$30</definedName>
    <definedName name="discipline2">#REF!</definedName>
    <definedName name="Fund">'[4]Dropdown Menus'!$I$2:$I$6</definedName>
    <definedName name="games">#REF!</definedName>
    <definedName name="games1">#REF!</definedName>
    <definedName name="gamesteam">[1]Sheet2!$F$2:$F$5</definedName>
    <definedName name="Gender">#REF!</definedName>
    <definedName name="ips">'[5]Athlete List'!$Z$1:$Z$4</definedName>
    <definedName name="IPSlevel">#REF!</definedName>
    <definedName name="level">[1]Sheet2!$C$1:$C$6</definedName>
    <definedName name="ltad">#REF!</definedName>
    <definedName name="NewWOCell">#REF!</definedName>
    <definedName name="perflevel">'[6]Athlete List'!$Z$1:$Z$4</definedName>
    <definedName name="_xlnm.Print_Area" localSheetId="0">'2025 YTP '!$A$1:$BD$39</definedName>
    <definedName name="_xlnm.Print_Area" localSheetId="4">'RESULTS - dressage'!$A$1:$E$34</definedName>
    <definedName name="_xlnm.Print_Area" localSheetId="3">'RESULTS - eventing'!$A$1:$P$18</definedName>
    <definedName name="_xlnm.Print_Titles" localSheetId="0">'2025 YTP '!$B:$D,'2025 YTP '!$2:$8</definedName>
    <definedName name="PSlevel">'[6]Athlete List'!$T$1:$T$6</definedName>
    <definedName name="PSReg">'[3]Dropdown Menus'!$B$2:$B$10</definedName>
    <definedName name="psregion">#REF!</definedName>
    <definedName name="Purpose">'[3]Dropdown Menus'!$E$2:$E$6</definedName>
    <definedName name="Purpose1">'[4]Dropdown Menus'!$E$2:$E$7</definedName>
    <definedName name="Rank">'[4]Dropdown Menus'!$J$2:$J$5</definedName>
    <definedName name="Region" localSheetId="0">'[2]Dropdown Menus'!$B$2:$B$10</definedName>
    <definedName name="region" localSheetId="1">#REF!</definedName>
    <definedName name="region" localSheetId="2">#REF!</definedName>
    <definedName name="region">#REF!</definedName>
    <definedName name="sport" localSheetId="1">#REF!</definedName>
    <definedName name="sport" localSheetId="2">#REF!</definedName>
    <definedName name="sport">#REF!</definedName>
    <definedName name="sport1">[1]Sheet2!$A$1:$A$77</definedName>
    <definedName name="Sports">'[4]Dropdown Menus'!$A$2:$A$79</definedName>
    <definedName name="StartDate">#REF!</definedName>
    <definedName name="Tar">'[2]Dropdown Menus'!$C$2:$C$4</definedName>
    <definedName name="Target">'[3]Dropdown Menus'!$C$2:$C$4</definedName>
    <definedName name="Target1">#REF!</definedName>
    <definedName name="Targetr">#REF!</definedName>
    <definedName name="Type">'[3]Dropdown Menus'!$D$2:$D$6</definedName>
    <definedName name="Type1">'[4]Dropdown Menus'!$D$2:$D$11</definedName>
    <definedName name="WorkoutColumn">#REF!</definedName>
    <definedName name="WorkoutType">!$G$28:$G$60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M7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E7" i="1"/>
  <c r="F7" i="1"/>
  <c r="G7" i="1" s="1"/>
  <c r="H7" i="1" s="1"/>
  <c r="I7" i="1" s="1"/>
  <c r="J7" i="1" s="1"/>
  <c r="K7" i="1" s="1"/>
  <c r="L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</calcChain>
</file>

<file path=xl/sharedStrings.xml><?xml version="1.0" encoding="utf-8"?>
<sst xmlns="http://schemas.openxmlformats.org/spreadsheetml/2006/main" count="162" uniqueCount="149">
  <si>
    <t>Athlete Name</t>
  </si>
  <si>
    <t>Horse Name</t>
  </si>
  <si>
    <t>Start Date (First Sunday):</t>
  </si>
  <si>
    <t>Logistics</t>
  </si>
  <si>
    <t>Timing</t>
  </si>
  <si>
    <t>Week</t>
  </si>
  <si>
    <t xml:space="preserve">Month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</si>
  <si>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</si>
  <si>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</si>
  <si>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</si>
  <si>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</si>
  <si>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</si>
  <si>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</si>
  <si>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</si>
  <si>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</si>
  <si>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</si>
  <si>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</si>
  <si>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</si>
  <si>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</si>
  <si>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</si>
  <si>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Events</t>
  </si>
  <si>
    <t>Name / Description</t>
  </si>
  <si>
    <t>Dates</t>
  </si>
  <si>
    <t>Location</t>
  </si>
  <si>
    <t>Level</t>
  </si>
  <si>
    <t>Type</t>
  </si>
  <si>
    <t>Importance</t>
  </si>
  <si>
    <t xml:space="preserve"> Plan</t>
  </si>
  <si>
    <t>Periodization Athlete/Horse Combination</t>
  </si>
  <si>
    <t>Periods</t>
  </si>
  <si>
    <t>Phases</t>
  </si>
  <si>
    <t>Mesocycle Focus</t>
  </si>
  <si>
    <t>Load (formula*)</t>
  </si>
  <si>
    <t>*Linked to LoadMatrixFormula Sheet</t>
  </si>
  <si>
    <t>Very Heavy</t>
  </si>
  <si>
    <t>Heavy</t>
  </si>
  <si>
    <t>Moderate</t>
  </si>
  <si>
    <t>Light</t>
  </si>
  <si>
    <t>Easy</t>
  </si>
  <si>
    <t>Integrated Support Team (IST)</t>
  </si>
  <si>
    <t>Human Athlete</t>
  </si>
  <si>
    <t>Mental Performance Coach</t>
  </si>
  <si>
    <t>Strength &amp; Conditioning Coach</t>
  </si>
  <si>
    <t>Nutritionist</t>
  </si>
  <si>
    <t>Physiotherapist</t>
  </si>
  <si>
    <t>Massage Therapist</t>
  </si>
  <si>
    <t>Equine Athlete</t>
  </si>
  <si>
    <t>Farrier</t>
  </si>
  <si>
    <t>Veterinarian</t>
  </si>
  <si>
    <t>Chiropractor</t>
  </si>
  <si>
    <t>Oakhurst Show Team - Yearly Training Plan 2025</t>
  </si>
  <si>
    <t>Oakhurst Show Team - Competition Tracking Form - Eventing</t>
  </si>
  <si>
    <t>Date of competition</t>
  </si>
  <si>
    <t>Venue</t>
  </si>
  <si>
    <t>Division</t>
  </si>
  <si>
    <t>Your Dressage penalties</t>
  </si>
  <si>
    <t>Your XC Jump penalties</t>
  </si>
  <si>
    <t>Your XC Time Penalties</t>
  </si>
  <si>
    <t>Your SJ Jump Penalties</t>
  </si>
  <si>
    <t>Your SJ Time Penalties</t>
  </si>
  <si>
    <t>Your final score</t>
  </si>
  <si>
    <t>Winning Dressage penalties</t>
  </si>
  <si>
    <t>Winning XC Jump penalties</t>
  </si>
  <si>
    <t>Winning XC Time Penalties</t>
  </si>
  <si>
    <t>Winning SJ Jump Penalties</t>
  </si>
  <si>
    <t>Winning SJ Time Penalties</t>
  </si>
  <si>
    <t>Winning final score</t>
  </si>
  <si>
    <t>The Gap</t>
  </si>
  <si>
    <t>Grandview Horse Trials</t>
  </si>
  <si>
    <t>EV115</t>
  </si>
  <si>
    <t>Discipline:</t>
  </si>
  <si>
    <t>Date:</t>
  </si>
  <si>
    <t>Microcycle:</t>
  </si>
  <si>
    <t>Importance:</t>
  </si>
  <si>
    <t>Name of Rider:</t>
  </si>
  <si>
    <t>Name of Horse:</t>
  </si>
  <si>
    <t>MONDAY</t>
  </si>
  <si>
    <t>TUESDAY</t>
  </si>
  <si>
    <t>WEDNESDAY</t>
  </si>
  <si>
    <t>THURSDAY</t>
  </si>
  <si>
    <t>FRIDAY</t>
  </si>
  <si>
    <t>SATURDAY</t>
  </si>
  <si>
    <t>SUNDAY</t>
  </si>
  <si>
    <t>AM</t>
  </si>
  <si>
    <t>Horse</t>
  </si>
  <si>
    <t>Rider</t>
  </si>
  <si>
    <t>PM</t>
  </si>
  <si>
    <t xml:space="preserve">ATHLETE:  </t>
  </si>
  <si>
    <t xml:space="preserve">Horse:  </t>
  </si>
  <si>
    <t>PERFORMANCE  FACTORS</t>
  </si>
  <si>
    <r>
      <t xml:space="preserve">Priority </t>
    </r>
    <r>
      <rPr>
        <sz val="14"/>
        <color rgb="FF000000"/>
        <rFont val="Calibri"/>
        <family val="2"/>
        <scheme val="minor"/>
      </rPr>
      <t>(HML)</t>
    </r>
  </si>
  <si>
    <t>Goals</t>
  </si>
  <si>
    <t>IDENTIFIED GAPS</t>
  </si>
  <si>
    <t xml:space="preserve">ACTIONS </t>
  </si>
  <si>
    <t>Short Term</t>
  </si>
  <si>
    <t xml:space="preserve">Mid Term </t>
  </si>
  <si>
    <t>Long Term</t>
  </si>
  <si>
    <t>Technical Skills</t>
  </si>
  <si>
    <t>Understanding and effective use of the Training Scale</t>
  </si>
  <si>
    <t>Influence &amp; Effectiveness of the aids</t>
  </si>
  <si>
    <t>Partnership</t>
  </si>
  <si>
    <t>Accuracy &amp; Timing - Dressage</t>
  </si>
  <si>
    <t>Accuracy &amp; Timing - Cross Country (Eventing Athletes)</t>
  </si>
  <si>
    <t>Accuracy &amp; Timing - Jump (Jump &amp; Eventing Athletes)</t>
  </si>
  <si>
    <t>Tactical Assessment</t>
  </si>
  <si>
    <t>Decision making</t>
  </si>
  <si>
    <t>Reaction Time</t>
  </si>
  <si>
    <t>Spatial Awareness</t>
  </si>
  <si>
    <t>Motivation</t>
  </si>
  <si>
    <t>Goal Setting &amp; Performance Planning</t>
  </si>
  <si>
    <t>Jump IQ (Eventing &amp; Jump)</t>
  </si>
  <si>
    <t>Physical Skills</t>
  </si>
  <si>
    <t>Dynamic Balance</t>
  </si>
  <si>
    <t>Muscular Strength</t>
  </si>
  <si>
    <t>Muscular endurance</t>
  </si>
  <si>
    <t>Functional Movement</t>
  </si>
  <si>
    <t>Aerobic Stamina</t>
  </si>
  <si>
    <t>Flexibility</t>
  </si>
  <si>
    <t>Agility / Coordination</t>
  </si>
  <si>
    <t>Physical Resilience</t>
  </si>
  <si>
    <t>Psycho-Social Skills</t>
  </si>
  <si>
    <t>Coachability</t>
  </si>
  <si>
    <t>Resilience</t>
  </si>
  <si>
    <t>Composure</t>
  </si>
  <si>
    <t>Confidence</t>
  </si>
  <si>
    <t>Communication</t>
  </si>
  <si>
    <t>Attention Control</t>
  </si>
  <si>
    <t xml:space="preserve"> Stress Management / Emotional Control</t>
  </si>
  <si>
    <t>Activation Control</t>
  </si>
  <si>
    <t>Record Keeping</t>
  </si>
  <si>
    <t>Sportsmanship &amp; Team Building</t>
  </si>
  <si>
    <t>Self-Analysis</t>
  </si>
  <si>
    <t>Mental Toughness</t>
  </si>
  <si>
    <t>Health / Well Being</t>
  </si>
  <si>
    <t>Lifestyle</t>
  </si>
  <si>
    <t>Recovery</t>
  </si>
  <si>
    <t>Education / Work Balance</t>
  </si>
  <si>
    <t>Family</t>
  </si>
  <si>
    <t>Nutrition</t>
  </si>
  <si>
    <r>
      <rPr>
        <b/>
        <sz val="11"/>
        <rFont val="Arial"/>
        <family val="2"/>
      </rPr>
      <t xml:space="preserve">LEGEND:   
</t>
    </r>
    <r>
      <rPr>
        <b/>
        <sz val="10"/>
        <color rgb="FFFF0000"/>
        <rFont val="Arial"/>
        <family val="2"/>
      </rPr>
      <t xml:space="preserve">H.V. = HIGH VOLUME      </t>
    </r>
    <r>
      <rPr>
        <b/>
        <sz val="10"/>
        <color theme="9" tint="-0.249977111117893"/>
        <rFont val="Arial"/>
        <family val="2"/>
      </rPr>
      <t xml:space="preserve">M.V. = MEDIUM VOLUME      </t>
    </r>
    <r>
      <rPr>
        <b/>
        <sz val="10"/>
        <color rgb="FF00B050"/>
        <rFont val="Arial"/>
        <family val="2"/>
      </rPr>
      <t>L.V. = LOW VOLUME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H.I. = HIGH INTENSITY      </t>
    </r>
    <r>
      <rPr>
        <b/>
        <sz val="10"/>
        <color theme="9" tint="-0.249977111117893"/>
        <rFont val="Arial"/>
        <family val="2"/>
      </rPr>
      <t xml:space="preserve">M.I. = MEDIUM INTENSITY      </t>
    </r>
    <r>
      <rPr>
        <b/>
        <sz val="10"/>
        <color rgb="FF00B050"/>
        <rFont val="Arial"/>
        <family val="2"/>
      </rPr>
      <t>L.I. = LOW INTENSITY</t>
    </r>
    <r>
      <rPr>
        <sz val="1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A.R. = ACTIVE REST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Arial"/>
        <family val="2"/>
      </rPr>
      <t xml:space="preserve">XXX = TOP PRIORITY      </t>
    </r>
    <r>
      <rPr>
        <b/>
        <sz val="10"/>
        <color theme="9" tint="-0.249977111117893"/>
        <rFont val="Arial"/>
        <family val="2"/>
      </rPr>
      <t xml:space="preserve">XX = SECONDARY PRIORITY    </t>
    </r>
    <r>
      <rPr>
        <sz val="10"/>
        <rFont val="Arial"/>
        <family val="2"/>
      </rPr>
      <t xml:space="preserve">   </t>
    </r>
    <r>
      <rPr>
        <b/>
        <sz val="10"/>
        <color rgb="FF00B050"/>
        <rFont val="Arial"/>
        <family val="2"/>
      </rPr>
      <t>X = INTRODUCTION OR MAINTENANCE</t>
    </r>
  </si>
  <si>
    <t>This sheet should be duplicated per test</t>
  </si>
  <si>
    <t>Competition Name:</t>
  </si>
  <si>
    <t>Test:</t>
  </si>
  <si>
    <t>Movement Number:</t>
  </si>
  <si>
    <t>Movement description:</t>
  </si>
  <si>
    <t>Coefficient:</t>
  </si>
  <si>
    <t>Your movement scores</t>
  </si>
  <si>
    <t>The winners movement scores</t>
  </si>
  <si>
    <t>Oakhurst Show Team Competition Tracking Form - Dressage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</si>
</sst>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09]mmmm"/>
    <numFmt numFmtId="165" formatCode="dd"/>
    <numFmt numFmtId="166" formatCode="[$-F800]dddd\,\ mmmm\ dd\,\ yyyy"/>
    <numFmt numFmtId="167" formatCode="[$-1009]d/mmm/yy;@"/>
    <numFmt numFmtId="168" formatCode="0.0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70C0"/>
      <name val="Arial"/>
      <family val="2"/>
    </font>
    <font>
      <b/>
      <i/>
      <sz val="18"/>
      <name val="Arial"/>
      <family val="2"/>
    </font>
    <font>
      <b/>
      <i/>
      <sz val="22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b/>
      <i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C00000"/>
      <name val="Arial"/>
      <family val="2"/>
    </font>
    <font>
      <sz val="12"/>
      <color theme="1"/>
      <name val="Arial"/>
      <family val="2"/>
    </font>
    <font>
      <sz val="12"/>
      <color indexed="42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9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color theme="2" tint="-0.49998474074526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0"/>
      <color theme="2" tint="-0.249977111117893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2" tint="-0.49998474074526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6"/>
      <color indexed="8"/>
      <name val="Roboto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4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vertical="top"/>
    </xf>
    <xf numFmtId="0" fontId="7" fillId="0" borderId="0" xfId="0" applyFont="1" applyProtection="1"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165" fontId="0" fillId="3" borderId="13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textRotation="90" wrapText="1" shrinkToFit="1"/>
    </xf>
    <xf numFmtId="0" fontId="13" fillId="0" borderId="23" xfId="0" applyFont="1" applyBorder="1" applyAlignment="1">
      <alignment horizontal="center" vertical="center" textRotation="90" wrapText="1" shrinkToFit="1"/>
    </xf>
    <xf numFmtId="0" fontId="13" fillId="0" borderId="24" xfId="0" applyFont="1" applyBorder="1" applyAlignment="1">
      <alignment horizontal="center" vertical="center" textRotation="90" wrapText="1" shrinkToFit="1"/>
    </xf>
    <xf numFmtId="0" fontId="13" fillId="0" borderId="25" xfId="0" applyFont="1" applyBorder="1" applyAlignment="1">
      <alignment horizontal="center" vertical="center" textRotation="90" wrapText="1" shrinkToFit="1"/>
    </xf>
    <xf numFmtId="0" fontId="13" fillId="3" borderId="26" xfId="0" applyFont="1" applyFill="1" applyBorder="1" applyAlignment="1">
      <alignment horizontal="center" vertical="center" textRotation="90" wrapText="1" shrinkToFit="1"/>
    </xf>
    <xf numFmtId="0" fontId="13" fillId="3" borderId="27" xfId="0" applyFont="1" applyFill="1" applyBorder="1" applyAlignment="1">
      <alignment horizontal="center" vertical="center" textRotation="90" wrapText="1" shrinkToFit="1"/>
    </xf>
    <xf numFmtId="0" fontId="13" fillId="3" borderId="28" xfId="0" applyFont="1" applyFill="1" applyBorder="1" applyAlignment="1">
      <alignment horizontal="center" vertical="center" textRotation="90" wrapText="1" shrinkToFit="1"/>
    </xf>
    <xf numFmtId="0" fontId="13" fillId="3" borderId="27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29" xfId="0" applyFont="1" applyFill="1" applyBorder="1" applyAlignment="1">
      <alignment horizontal="center" vertical="center" textRotation="90" wrapText="1" shrinkToFit="1"/>
    </xf>
    <xf numFmtId="0" fontId="13" fillId="3" borderId="30" xfId="0" applyFont="1" applyFill="1" applyBorder="1" applyAlignment="1">
      <alignment horizontal="center" vertical="center" textRotation="90" wrapText="1" shrinkToFit="1"/>
    </xf>
    <xf numFmtId="0" fontId="13" fillId="3" borderId="23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23" xfId="0" applyFont="1" applyFill="1" applyBorder="1" applyAlignment="1">
      <alignment horizontal="center" vertical="center" textRotation="90" wrapText="1" shrinkToFit="1"/>
    </xf>
    <xf numFmtId="0" fontId="13" fillId="3" borderId="25" xfId="0" applyFont="1" applyFill="1" applyBorder="1" applyAlignment="1" applyProtection="1">
      <alignment horizontal="center" vertical="center" textRotation="90" wrapText="1" shrinkToFit="1"/>
      <protection locked="0"/>
    </xf>
    <xf numFmtId="0" fontId="14" fillId="3" borderId="28" xfId="0" applyFont="1" applyFill="1" applyBorder="1" applyAlignment="1">
      <alignment horizontal="center" vertical="center" textRotation="90" wrapText="1" shrinkToFit="1"/>
    </xf>
    <xf numFmtId="0" fontId="14" fillId="3" borderId="27" xfId="0" applyFont="1" applyFill="1" applyBorder="1" applyAlignment="1">
      <alignment horizontal="center" vertical="center" textRotation="90" wrapText="1" shrinkToFit="1"/>
    </xf>
    <xf numFmtId="0" fontId="15" fillId="3" borderId="27" xfId="0" applyFont="1" applyFill="1" applyBorder="1" applyAlignment="1">
      <alignment horizontal="center" vertical="center" textRotation="90" wrapText="1" shrinkToFit="1"/>
    </xf>
    <xf numFmtId="0" fontId="13" fillId="0" borderId="26" xfId="0" applyFont="1" applyBorder="1" applyAlignment="1">
      <alignment horizontal="center" vertical="center" textRotation="90" wrapText="1" shrinkToFit="1"/>
    </xf>
    <xf numFmtId="0" fontId="15" fillId="0" borderId="27" xfId="0" applyFont="1" applyBorder="1" applyAlignment="1">
      <alignment horizontal="center" vertical="center" textRotation="90" wrapText="1" shrinkToFit="1"/>
    </xf>
    <xf numFmtId="0" fontId="13" fillId="0" borderId="1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textRotation="90" wrapText="1" shrinkToFit="1"/>
    </xf>
    <xf numFmtId="167" fontId="13" fillId="0" borderId="32" xfId="0" applyNumberFormat="1" applyFont="1" applyBorder="1" applyAlignment="1">
      <alignment horizontal="center" vertical="center" textRotation="90" wrapText="1" shrinkToFit="1"/>
    </xf>
    <xf numFmtId="167" fontId="13" fillId="0" borderId="33" xfId="0" applyNumberFormat="1" applyFont="1" applyBorder="1" applyAlignment="1">
      <alignment horizontal="center" vertical="center" textRotation="90" wrapText="1" shrinkToFit="1"/>
    </xf>
    <xf numFmtId="167" fontId="13" fillId="0" borderId="31" xfId="0" applyNumberFormat="1" applyFont="1" applyBorder="1" applyAlignment="1">
      <alignment horizontal="center" vertical="center" textRotation="90" wrapText="1" shrinkToFit="1"/>
    </xf>
    <xf numFmtId="167" fontId="13" fillId="0" borderId="34" xfId="0" applyNumberFormat="1" applyFont="1" applyBorder="1" applyAlignment="1">
      <alignment horizontal="center" vertical="center" textRotation="90" wrapText="1" shrinkToFit="1"/>
    </xf>
    <xf numFmtId="167" fontId="13" fillId="3" borderId="31" xfId="0" applyNumberFormat="1" applyFont="1" applyFill="1" applyBorder="1" applyAlignment="1">
      <alignment horizontal="center" vertical="center" textRotation="90" wrapText="1" shrinkToFit="1"/>
    </xf>
    <xf numFmtId="167" fontId="13" fillId="3" borderId="32" xfId="0" applyNumberFormat="1" applyFont="1" applyFill="1" applyBorder="1" applyAlignment="1">
      <alignment horizontal="center" vertical="center" textRotation="90" wrapText="1" shrinkToFit="1"/>
    </xf>
    <xf numFmtId="167" fontId="13" fillId="3" borderId="34" xfId="0" applyNumberFormat="1" applyFont="1" applyFill="1" applyBorder="1" applyAlignment="1">
      <alignment horizontal="center" vertical="center" textRotation="90" wrapText="1" shrinkToFit="1"/>
    </xf>
    <xf numFmtId="167" fontId="13" fillId="3" borderId="33" xfId="0" applyNumberFormat="1" applyFont="1" applyFill="1" applyBorder="1" applyAlignment="1">
      <alignment horizontal="center" vertical="center" textRotation="90" wrapText="1" shrinkToFit="1"/>
    </xf>
    <xf numFmtId="167" fontId="13" fillId="3" borderId="35" xfId="0" applyNumberFormat="1" applyFont="1" applyFill="1" applyBorder="1" applyAlignment="1">
      <alignment horizontal="center" vertical="center" textRotation="90" wrapText="1" shrinkToFit="1"/>
    </xf>
    <xf numFmtId="167" fontId="14" fillId="3" borderId="34" xfId="0" applyNumberFormat="1" applyFont="1" applyFill="1" applyBorder="1" applyAlignment="1">
      <alignment horizontal="center" vertical="center" textRotation="90" wrapText="1" shrinkToFit="1"/>
    </xf>
    <xf numFmtId="167" fontId="14" fillId="3" borderId="32" xfId="0" applyNumberFormat="1" applyFont="1" applyFill="1" applyBorder="1" applyAlignment="1">
      <alignment horizontal="center" vertical="center" textRotation="90" wrapText="1" shrinkToFit="1"/>
    </xf>
    <xf numFmtId="167" fontId="15" fillId="3" borderId="32" xfId="0" applyNumberFormat="1" applyFont="1" applyFill="1" applyBorder="1" applyAlignment="1">
      <alignment horizontal="center" vertical="center" textRotation="90" wrapText="1" shrinkToFit="1"/>
    </xf>
    <xf numFmtId="167" fontId="15" fillId="0" borderId="32" xfId="0" applyNumberFormat="1" applyFont="1" applyBorder="1" applyAlignment="1">
      <alignment horizontal="center" vertical="center" textRotation="90" wrapText="1" shrinkToFit="1"/>
    </xf>
    <xf numFmtId="0" fontId="13" fillId="0" borderId="1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textRotation="90" wrapText="1" shrinkToFit="1"/>
    </xf>
    <xf numFmtId="167" fontId="13" fillId="0" borderId="38" xfId="0" applyNumberFormat="1" applyFont="1" applyBorder="1" applyAlignment="1">
      <alignment horizontal="center" vertical="center" textRotation="90" wrapText="1" shrinkToFit="1"/>
    </xf>
    <xf numFmtId="167" fontId="13" fillId="0" borderId="39" xfId="0" applyNumberFormat="1" applyFont="1" applyBorder="1" applyAlignment="1">
      <alignment horizontal="center" vertical="center" textRotation="90" wrapText="1" shrinkToFit="1"/>
    </xf>
    <xf numFmtId="167" fontId="13" fillId="0" borderId="37" xfId="0" applyNumberFormat="1" applyFont="1" applyBorder="1" applyAlignment="1">
      <alignment horizontal="center" vertical="center" textRotation="90" wrapText="1" shrinkToFit="1"/>
    </xf>
    <xf numFmtId="167" fontId="13" fillId="0" borderId="40" xfId="0" applyNumberFormat="1" applyFont="1" applyBorder="1" applyAlignment="1">
      <alignment horizontal="center" vertical="center" textRotation="90" wrapText="1" shrinkToFit="1"/>
    </xf>
    <xf numFmtId="167" fontId="13" fillId="3" borderId="37" xfId="0" applyNumberFormat="1" applyFont="1" applyFill="1" applyBorder="1" applyAlignment="1">
      <alignment horizontal="center" vertical="center" textRotation="90" wrapText="1" shrinkToFit="1"/>
    </xf>
    <xf numFmtId="167" fontId="13" fillId="3" borderId="38" xfId="0" applyNumberFormat="1" applyFont="1" applyFill="1" applyBorder="1" applyAlignment="1">
      <alignment horizontal="center" vertical="center" textRotation="90" wrapText="1" shrinkToFit="1"/>
    </xf>
    <xf numFmtId="167" fontId="13" fillId="3" borderId="40" xfId="0" applyNumberFormat="1" applyFont="1" applyFill="1" applyBorder="1" applyAlignment="1">
      <alignment horizontal="center" vertical="center" textRotation="90" wrapText="1" shrinkToFit="1"/>
    </xf>
    <xf numFmtId="167" fontId="13" fillId="3" borderId="39" xfId="0" applyNumberFormat="1" applyFont="1" applyFill="1" applyBorder="1" applyAlignment="1">
      <alignment horizontal="center" vertical="center" textRotation="90" wrapText="1" shrinkToFit="1"/>
    </xf>
    <xf numFmtId="167" fontId="13" fillId="3" borderId="41" xfId="0" applyNumberFormat="1" applyFont="1" applyFill="1" applyBorder="1" applyAlignment="1">
      <alignment horizontal="center" vertical="center" textRotation="90" wrapText="1" shrinkToFit="1"/>
    </xf>
    <xf numFmtId="167" fontId="14" fillId="3" borderId="40" xfId="0" applyNumberFormat="1" applyFont="1" applyFill="1" applyBorder="1" applyAlignment="1">
      <alignment horizontal="center" vertical="center" textRotation="90" wrapText="1" shrinkToFit="1"/>
    </xf>
    <xf numFmtId="167" fontId="14" fillId="3" borderId="38" xfId="0" applyNumberFormat="1" applyFont="1" applyFill="1" applyBorder="1" applyAlignment="1">
      <alignment horizontal="center" vertical="center" textRotation="90" wrapText="1" shrinkToFit="1"/>
    </xf>
    <xf numFmtId="167" fontId="15" fillId="3" borderId="38" xfId="0" applyNumberFormat="1" applyFont="1" applyFill="1" applyBorder="1" applyAlignment="1">
      <alignment horizontal="center" vertical="center" textRotation="90" wrapText="1" shrinkToFit="1"/>
    </xf>
    <xf numFmtId="167" fontId="15" fillId="0" borderId="38" xfId="0" applyNumberFormat="1" applyFont="1" applyBorder="1" applyAlignment="1">
      <alignment horizontal="center" vertical="center" textRotation="90" wrapText="1" shrinkToFit="1"/>
    </xf>
    <xf numFmtId="0" fontId="13" fillId="0" borderId="42" xfId="0" applyFont="1" applyBorder="1" applyAlignment="1">
      <alignment horizontal="center" vertical="center"/>
    </xf>
    <xf numFmtId="0" fontId="13" fillId="0" borderId="31" xfId="0" applyFont="1" applyBorder="1" applyAlignment="1" applyProtection="1">
      <alignment horizontal="center" vertical="center" textRotation="90" wrapText="1" shrinkToFit="1"/>
      <protection locked="0"/>
    </xf>
    <xf numFmtId="0" fontId="13" fillId="0" borderId="32" xfId="0" applyFont="1" applyBorder="1" applyAlignment="1" applyProtection="1">
      <alignment horizontal="center" vertical="center" textRotation="90" wrapText="1" shrinkToFit="1"/>
      <protection locked="0"/>
    </xf>
    <xf numFmtId="0" fontId="13" fillId="0" borderId="33" xfId="0" applyFont="1" applyBorder="1" applyAlignment="1" applyProtection="1">
      <alignment horizontal="center" vertical="center" textRotation="90" wrapText="1" shrinkToFit="1"/>
      <protection locked="0"/>
    </xf>
    <xf numFmtId="0" fontId="13" fillId="0" borderId="34" xfId="0" applyFont="1" applyBorder="1" applyAlignment="1" applyProtection="1">
      <alignment horizontal="center" vertical="center" textRotation="90" wrapText="1" shrinkToFit="1"/>
      <protection locked="0"/>
    </xf>
    <xf numFmtId="0" fontId="13" fillId="3" borderId="31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32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34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33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3" borderId="35" xfId="0" applyFont="1" applyFill="1" applyBorder="1" applyAlignment="1" applyProtection="1">
      <alignment horizontal="center" vertical="center" textRotation="90" wrapText="1" shrinkToFit="1"/>
      <protection locked="0"/>
    </xf>
    <xf numFmtId="0" fontId="14" fillId="3" borderId="34" xfId="0" applyFont="1" applyFill="1" applyBorder="1" applyAlignment="1" applyProtection="1">
      <alignment horizontal="center" vertical="center" textRotation="90" wrapText="1" shrinkToFit="1"/>
      <protection locked="0"/>
    </xf>
    <xf numFmtId="0" fontId="14" fillId="3" borderId="32" xfId="0" applyFont="1" applyFill="1" applyBorder="1" applyAlignment="1" applyProtection="1">
      <alignment horizontal="center" vertical="center" textRotation="90" wrapText="1" shrinkToFit="1"/>
      <protection locked="0"/>
    </xf>
    <xf numFmtId="0" fontId="15" fillId="3" borderId="32" xfId="0" applyFont="1" applyFill="1" applyBorder="1" applyAlignment="1" applyProtection="1">
      <alignment horizontal="center" vertical="center" textRotation="90" wrapText="1" shrinkToFit="1"/>
      <protection locked="0"/>
    </xf>
    <xf numFmtId="0" fontId="15" fillId="0" borderId="32" xfId="0" applyFont="1" applyBorder="1" applyAlignment="1" applyProtection="1">
      <alignment horizontal="center" vertical="center" textRotation="90" wrapText="1" shrinkToFit="1"/>
      <protection locked="0"/>
    </xf>
    <xf numFmtId="0" fontId="13" fillId="0" borderId="32" xfId="0" applyFont="1" applyBorder="1" applyAlignment="1">
      <alignment horizontal="center" vertical="center" textRotation="90" wrapText="1" shrinkToFit="1"/>
    </xf>
    <xf numFmtId="0" fontId="13" fillId="0" borderId="33" xfId="0" applyFont="1" applyBorder="1" applyAlignment="1">
      <alignment horizontal="center" vertical="center" textRotation="90" wrapText="1" shrinkToFi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44" xfId="0" applyFont="1" applyFill="1" applyBorder="1" applyAlignment="1" applyProtection="1">
      <alignment horizontal="center" vertical="center" wrapText="1"/>
      <protection locked="0"/>
    </xf>
    <xf numFmtId="0" fontId="17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13" fillId="3" borderId="43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6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7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>
      <alignment horizontal="center" vertical="center" wrapText="1"/>
    </xf>
    <xf numFmtId="0" fontId="0" fillId="5" borderId="48" xfId="0" applyFill="1" applyBorder="1" applyAlignment="1" applyProtection="1">
      <alignment vertical="center" textRotation="90"/>
      <protection locked="0"/>
    </xf>
    <xf numFmtId="0" fontId="3" fillId="5" borderId="10" xfId="0" applyFont="1" applyFill="1" applyBorder="1" applyAlignment="1">
      <alignment horizontal="center" vertical="center"/>
    </xf>
    <xf numFmtId="0" fontId="0" fillId="5" borderId="49" xfId="0" applyFill="1" applyBorder="1" applyAlignment="1" applyProtection="1">
      <alignment vertical="center"/>
      <protection locked="0"/>
    </xf>
    <xf numFmtId="0" fontId="0" fillId="5" borderId="50" xfId="0" applyFill="1" applyBorder="1" applyAlignment="1" applyProtection="1">
      <alignment vertical="center"/>
      <protection locked="0"/>
    </xf>
    <xf numFmtId="0" fontId="0" fillId="5" borderId="51" xfId="0" applyFill="1" applyBorder="1" applyAlignment="1" applyProtection="1">
      <alignment vertical="center"/>
      <protection locked="0"/>
    </xf>
    <xf numFmtId="0" fontId="0" fillId="5" borderId="52" xfId="0" applyFill="1" applyBorder="1" applyAlignment="1" applyProtection="1">
      <alignment vertical="center"/>
      <protection locked="0"/>
    </xf>
    <xf numFmtId="0" fontId="0" fillId="5" borderId="53" xfId="0" applyFill="1" applyBorder="1" applyAlignment="1" applyProtection="1">
      <alignment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54" xfId="0" applyFont="1" applyFill="1" applyBorder="1" applyAlignment="1" applyProtection="1">
      <alignment vertical="center"/>
      <protection locked="0"/>
    </xf>
    <xf numFmtId="0" fontId="3" fillId="3" borderId="55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54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22" fillId="3" borderId="10" xfId="0" applyFont="1" applyFill="1" applyBorder="1" applyAlignment="1" applyProtection="1">
      <alignment vertical="center"/>
      <protection locked="0"/>
    </xf>
    <xf numFmtId="0" fontId="3" fillId="3" borderId="50" xfId="0" applyFont="1" applyFill="1" applyBorder="1" applyAlignment="1" applyProtection="1">
      <alignment vertical="center"/>
      <protection locked="0"/>
    </xf>
    <xf numFmtId="0" fontId="3" fillId="3" borderId="51" xfId="0" applyFont="1" applyFill="1" applyBorder="1" applyAlignment="1" applyProtection="1">
      <alignment vertical="center"/>
      <protection locked="0"/>
    </xf>
    <xf numFmtId="0" fontId="3" fillId="3" borderId="53" xfId="0" applyFont="1" applyFill="1" applyBorder="1" applyAlignment="1" applyProtection="1">
      <alignment vertical="center"/>
      <protection locked="0"/>
    </xf>
    <xf numFmtId="0" fontId="3" fillId="3" borderId="52" xfId="0" applyFont="1" applyFill="1" applyBorder="1" applyAlignment="1" applyProtection="1">
      <alignment vertical="center"/>
      <protection locked="0"/>
    </xf>
    <xf numFmtId="0" fontId="3" fillId="3" borderId="49" xfId="0" applyFont="1" applyFill="1" applyBorder="1" applyAlignment="1" applyProtection="1">
      <alignment vertical="center"/>
      <protection locked="0"/>
    </xf>
    <xf numFmtId="0" fontId="3" fillId="3" borderId="50" xfId="0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3" fillId="3" borderId="53" xfId="0" applyFont="1" applyFill="1" applyBorder="1" applyAlignment="1">
      <alignment vertical="center"/>
    </xf>
    <xf numFmtId="0" fontId="23" fillId="3" borderId="16" xfId="0" applyFont="1" applyFill="1" applyBorder="1" applyAlignment="1" applyProtection="1">
      <alignment vertical="center" wrapText="1"/>
      <protection locked="0"/>
    </xf>
    <xf numFmtId="0" fontId="25" fillId="0" borderId="19" xfId="1" applyFont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5" borderId="56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3" fillId="5" borderId="0" xfId="0" applyFont="1" applyFill="1" applyAlignment="1">
      <alignment horizontal="center" vertical="center"/>
    </xf>
    <xf numFmtId="0" fontId="0" fillId="5" borderId="10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10" fillId="5" borderId="10" xfId="0" applyFont="1" applyFill="1" applyBorder="1" applyAlignment="1" applyProtection="1">
      <alignment horizontal="center" vertical="center" textRotation="90"/>
      <protection locked="0"/>
    </xf>
    <xf numFmtId="0" fontId="26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right" vertical="top"/>
    </xf>
    <xf numFmtId="0" fontId="3" fillId="5" borderId="1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11" xfId="0" applyFont="1" applyFill="1" applyBorder="1" applyAlignment="1">
      <alignment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5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0" xfId="0" applyFill="1"/>
    <xf numFmtId="0" fontId="13" fillId="0" borderId="60" xfId="0" applyFont="1" applyBorder="1" applyAlignment="1" applyProtection="1">
      <alignment horizontal="left" vertical="center" wrapText="1"/>
      <protection locked="0"/>
    </xf>
    <xf numFmtId="0" fontId="3" fillId="3" borderId="31" xfId="0" applyFont="1" applyFill="1" applyBorder="1" applyAlignment="1" applyProtection="1">
      <alignment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0" fontId="0" fillId="3" borderId="33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/>
      <protection locked="0"/>
    </xf>
    <xf numFmtId="0" fontId="0" fillId="3" borderId="35" xfId="0" applyFill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31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3" fillId="3" borderId="0" xfId="0" applyFont="1" applyFill="1"/>
    <xf numFmtId="0" fontId="13" fillId="0" borderId="21" xfId="0" applyFont="1" applyBorder="1" applyAlignment="1" applyProtection="1">
      <alignment horizontal="left" vertical="center" wrapText="1"/>
      <protection locked="0"/>
    </xf>
    <xf numFmtId="0" fontId="0" fillId="3" borderId="61" xfId="0" applyFill="1" applyBorder="1" applyProtection="1">
      <protection locked="0"/>
    </xf>
    <xf numFmtId="0" fontId="0" fillId="3" borderId="62" xfId="0" applyFill="1" applyBorder="1" applyProtection="1">
      <protection locked="0"/>
    </xf>
    <xf numFmtId="0" fontId="0" fillId="3" borderId="63" xfId="0" applyFill="1" applyBorder="1" applyProtection="1">
      <protection locked="0"/>
    </xf>
    <xf numFmtId="0" fontId="0" fillId="3" borderId="64" xfId="0" applyFill="1" applyBorder="1" applyProtection="1">
      <protection locked="0"/>
    </xf>
    <xf numFmtId="0" fontId="0" fillId="3" borderId="65" xfId="0" applyFill="1" applyBorder="1" applyProtection="1"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165" fontId="0" fillId="3" borderId="55" xfId="0" applyNumberFormat="1" applyFill="1" applyBorder="1" applyAlignment="1">
      <alignment horizontal="center" vertical="center"/>
    </xf>
    <xf numFmtId="165" fontId="0" fillId="3" borderId="54" xfId="0" applyNumberForma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 textRotation="90" wrapText="1" shrinkToFit="1"/>
    </xf>
    <xf numFmtId="0" fontId="13" fillId="3" borderId="61" xfId="0" applyFont="1" applyFill="1" applyBorder="1" applyAlignment="1" applyProtection="1">
      <alignment horizontal="center" vertical="center" wrapText="1"/>
      <protection locked="0"/>
    </xf>
    <xf numFmtId="0" fontId="13" fillId="3" borderId="62" xfId="0" applyFont="1" applyFill="1" applyBorder="1" applyAlignment="1" applyProtection="1">
      <alignment horizontal="center" vertical="center" wrapText="1"/>
      <protection locked="0"/>
    </xf>
    <xf numFmtId="0" fontId="13" fillId="3" borderId="6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>
      <alignment horizontal="center" vertical="center" textRotation="90" wrapText="1" shrinkToFit="1"/>
    </xf>
    <xf numFmtId="0" fontId="14" fillId="3" borderId="23" xfId="0" applyFont="1" applyFill="1" applyBorder="1" applyAlignment="1">
      <alignment horizontal="center" vertical="center" textRotation="90" wrapText="1" shrinkToFit="1"/>
    </xf>
    <xf numFmtId="0" fontId="13" fillId="3" borderId="24" xfId="0" applyFont="1" applyFill="1" applyBorder="1" applyAlignment="1">
      <alignment horizontal="center" vertical="center" textRotation="90" wrapText="1" shrinkToFit="1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13" fillId="0" borderId="28" xfId="0" applyFont="1" applyBorder="1" applyAlignment="1">
      <alignment horizontal="center" vertical="center" textRotation="90" wrapText="1" shrinkToFit="1"/>
    </xf>
    <xf numFmtId="0" fontId="18" fillId="3" borderId="61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textRotation="90" wrapText="1" shrinkToFit="1"/>
      <protection locked="0"/>
    </xf>
    <xf numFmtId="165" fontId="0" fillId="3" borderId="43" xfId="0" applyNumberFormat="1" applyFill="1" applyBorder="1" applyAlignment="1">
      <alignment horizontal="center" vertical="center"/>
    </xf>
    <xf numFmtId="165" fontId="0" fillId="3" borderId="44" xfId="0" applyNumberFormat="1" applyFill="1" applyBorder="1" applyAlignment="1">
      <alignment horizontal="center" vertical="center"/>
    </xf>
    <xf numFmtId="165" fontId="0" fillId="3" borderId="45" xfId="0" applyNumberFormat="1" applyFill="1" applyBorder="1" applyAlignment="1">
      <alignment horizontal="center" vertical="center"/>
    </xf>
    <xf numFmtId="0" fontId="3" fillId="3" borderId="55" xfId="0" applyFont="1" applyFill="1" applyBorder="1" applyAlignment="1">
      <alignment vertical="center"/>
    </xf>
    <xf numFmtId="0" fontId="3" fillId="3" borderId="5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9" xfId="0" applyFont="1" applyFill="1" applyBorder="1" applyAlignment="1">
      <alignment vertical="center"/>
    </xf>
    <xf numFmtId="0" fontId="2" fillId="0" borderId="0" xfId="2"/>
    <xf numFmtId="0" fontId="28" fillId="0" borderId="13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" fillId="8" borderId="14" xfId="2" applyFill="1" applyBorder="1" applyAlignment="1">
      <alignment horizontal="center" vertical="center" wrapText="1"/>
    </xf>
    <xf numFmtId="0" fontId="2" fillId="9" borderId="14" xfId="2" applyFill="1" applyBorder="1" applyAlignment="1">
      <alignment horizontal="center" vertical="center" wrapText="1"/>
    </xf>
    <xf numFmtId="0" fontId="2" fillId="9" borderId="55" xfId="2" applyFill="1" applyBorder="1" applyAlignment="1">
      <alignment horizontal="center" vertical="center" wrapText="1"/>
    </xf>
    <xf numFmtId="0" fontId="2" fillId="10" borderId="15" xfId="2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15" fontId="31" fillId="0" borderId="22" xfId="2" applyNumberFormat="1" applyFont="1" applyBorder="1" applyAlignment="1">
      <alignment horizontal="center" vertical="center"/>
    </xf>
    <xf numFmtId="0" fontId="31" fillId="0" borderId="23" xfId="2" applyFont="1" applyBorder="1" applyAlignment="1">
      <alignment horizontal="center" vertical="center"/>
    </xf>
    <xf numFmtId="0" fontId="32" fillId="0" borderId="23" xfId="2" applyFont="1" applyBorder="1" applyAlignment="1">
      <alignment horizontal="center" vertical="center"/>
    </xf>
    <xf numFmtId="0" fontId="32" fillId="8" borderId="23" xfId="2" applyFont="1" applyFill="1" applyBorder="1" applyAlignment="1">
      <alignment horizontal="center" vertical="center"/>
    </xf>
    <xf numFmtId="0" fontId="31" fillId="8" borderId="23" xfId="2" applyFont="1" applyFill="1" applyBorder="1" applyAlignment="1">
      <alignment horizontal="center" vertical="center"/>
    </xf>
    <xf numFmtId="0" fontId="31" fillId="9" borderId="23" xfId="2" applyFont="1" applyFill="1" applyBorder="1" applyAlignment="1">
      <alignment horizontal="center" vertical="center"/>
    </xf>
    <xf numFmtId="0" fontId="31" fillId="9" borderId="25" xfId="2" applyFont="1" applyFill="1" applyBorder="1" applyAlignment="1">
      <alignment horizontal="center" vertical="center"/>
    </xf>
    <xf numFmtId="0" fontId="31" fillId="10" borderId="24" xfId="2" applyFont="1" applyFill="1" applyBorder="1" applyAlignment="1">
      <alignment horizontal="center" vertical="center"/>
    </xf>
    <xf numFmtId="0" fontId="2" fillId="0" borderId="31" xfId="2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0" fontId="33" fillId="0" borderId="32" xfId="2" applyFont="1" applyBorder="1" applyAlignment="1">
      <alignment horizontal="center" vertical="center"/>
    </xf>
    <xf numFmtId="0" fontId="33" fillId="8" borderId="32" xfId="2" applyFont="1" applyFill="1" applyBorder="1" applyAlignment="1">
      <alignment horizontal="center" vertical="center"/>
    </xf>
    <xf numFmtId="0" fontId="2" fillId="8" borderId="32" xfId="2" applyFill="1" applyBorder="1" applyAlignment="1">
      <alignment horizontal="center" vertical="center"/>
    </xf>
    <xf numFmtId="0" fontId="2" fillId="9" borderId="32" xfId="2" applyFill="1" applyBorder="1" applyAlignment="1">
      <alignment horizontal="center" vertical="center"/>
    </xf>
    <xf numFmtId="0" fontId="2" fillId="9" borderId="34" xfId="2" applyFill="1" applyBorder="1" applyAlignment="1">
      <alignment horizontal="center" vertical="center"/>
    </xf>
    <xf numFmtId="0" fontId="2" fillId="10" borderId="33" xfId="2" applyFill="1" applyBorder="1" applyAlignment="1">
      <alignment horizontal="center" vertical="center"/>
    </xf>
    <xf numFmtId="0" fontId="2" fillId="0" borderId="61" xfId="2" applyBorder="1" applyAlignment="1">
      <alignment horizontal="center" vertical="center"/>
    </xf>
    <xf numFmtId="0" fontId="2" fillId="0" borderId="62" xfId="2" applyBorder="1" applyAlignment="1">
      <alignment horizontal="center" vertical="center"/>
    </xf>
    <xf numFmtId="0" fontId="2" fillId="8" borderId="62" xfId="2" applyFill="1" applyBorder="1" applyAlignment="1">
      <alignment horizontal="center" vertical="center"/>
    </xf>
    <xf numFmtId="0" fontId="2" fillId="9" borderId="62" xfId="2" applyFill="1" applyBorder="1" applyAlignment="1">
      <alignment horizontal="center" vertical="center"/>
    </xf>
    <xf numFmtId="0" fontId="2" fillId="9" borderId="65" xfId="2" applyFill="1" applyBorder="1" applyAlignment="1">
      <alignment horizontal="center" vertical="center"/>
    </xf>
    <xf numFmtId="0" fontId="2" fillId="10" borderId="63" xfId="2" applyFill="1" applyBorder="1" applyAlignment="1">
      <alignment horizontal="center" vertical="center"/>
    </xf>
    <xf numFmtId="0" fontId="34" fillId="0" borderId="0" xfId="3" applyFont="1" applyAlignment="1">
      <alignment vertical="center"/>
    </xf>
    <xf numFmtId="0" fontId="3" fillId="0" borderId="0" xfId="3"/>
    <xf numFmtId="0" fontId="34" fillId="0" borderId="58" xfId="3" applyFont="1" applyBorder="1" applyAlignment="1">
      <alignment horizontal="center" vertical="center"/>
    </xf>
    <xf numFmtId="0" fontId="34" fillId="0" borderId="7" xfId="3" applyFont="1" applyBorder="1" applyAlignment="1">
      <alignment horizontal="center" vertical="center"/>
    </xf>
    <xf numFmtId="0" fontId="34" fillId="0" borderId="8" xfId="3" applyFont="1" applyBorder="1" applyAlignment="1">
      <alignment horizontal="center" vertical="center"/>
    </xf>
    <xf numFmtId="0" fontId="34" fillId="0" borderId="26" xfId="3" applyFont="1" applyBorder="1" applyAlignment="1">
      <alignment horizontal="center" vertical="center" textRotation="255"/>
    </xf>
    <xf numFmtId="0" fontId="23" fillId="0" borderId="27" xfId="3" applyFont="1" applyBorder="1" applyAlignment="1">
      <alignment horizontal="center" vertical="center" wrapText="1"/>
    </xf>
    <xf numFmtId="0" fontId="34" fillId="0" borderId="61" xfId="3" applyFont="1" applyBorder="1" applyAlignment="1">
      <alignment horizontal="center" vertical="center" textRotation="255"/>
    </xf>
    <xf numFmtId="0" fontId="35" fillId="0" borderId="62" xfId="3" applyFont="1" applyBorder="1" applyAlignment="1">
      <alignment horizontal="center" vertical="center" wrapText="1"/>
    </xf>
    <xf numFmtId="0" fontId="23" fillId="0" borderId="62" xfId="3" applyFont="1" applyBorder="1" applyAlignment="1">
      <alignment horizontal="center" vertical="center" wrapText="1"/>
    </xf>
    <xf numFmtId="0" fontId="41" fillId="3" borderId="0" xfId="0" applyFont="1" applyFill="1" applyAlignment="1">
      <alignment vertical="center"/>
    </xf>
    <xf numFmtId="0" fontId="42" fillId="0" borderId="0" xfId="0" applyFont="1" applyAlignment="1">
      <alignment horizontal="center" vertical="center" wrapText="1"/>
    </xf>
    <xf numFmtId="0" fontId="43" fillId="3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3" borderId="0" xfId="0" applyFont="1" applyFill="1"/>
    <xf numFmtId="0" fontId="47" fillId="11" borderId="61" xfId="0" applyFont="1" applyFill="1" applyBorder="1" applyAlignment="1">
      <alignment horizontal="center" vertical="center"/>
    </xf>
    <xf numFmtId="0" fontId="47" fillId="11" borderId="62" xfId="0" applyFont="1" applyFill="1" applyBorder="1" applyAlignment="1">
      <alignment horizontal="center" vertical="center"/>
    </xf>
    <xf numFmtId="0" fontId="47" fillId="11" borderId="63" xfId="0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68" xfId="0" applyFont="1" applyFill="1" applyBorder="1"/>
    <xf numFmtId="0" fontId="48" fillId="7" borderId="26" xfId="0" applyFont="1" applyFill="1" applyBorder="1"/>
    <xf numFmtId="0" fontId="48" fillId="7" borderId="27" xfId="0" applyFont="1" applyFill="1" applyBorder="1"/>
    <xf numFmtId="0" fontId="48" fillId="7" borderId="29" xfId="0" applyFont="1" applyFill="1" applyBorder="1"/>
    <xf numFmtId="0" fontId="48" fillId="7" borderId="69" xfId="0" applyFont="1" applyFill="1" applyBorder="1"/>
    <xf numFmtId="0" fontId="49" fillId="0" borderId="60" xfId="0" applyFont="1" applyBorder="1" applyAlignment="1">
      <alignment horizontal="right" vertical="center"/>
    </xf>
    <xf numFmtId="0" fontId="48" fillId="0" borderId="70" xfId="0" applyFont="1" applyBorder="1" applyAlignment="1">
      <alignment vertical="center"/>
    </xf>
    <xf numFmtId="0" fontId="49" fillId="0" borderId="21" xfId="0" applyFont="1" applyBorder="1" applyAlignment="1">
      <alignment horizontal="right" vertical="center"/>
    </xf>
    <xf numFmtId="0" fontId="48" fillId="0" borderId="72" xfId="0" applyFont="1" applyBorder="1" applyAlignment="1">
      <alignment vertical="center"/>
    </xf>
    <xf numFmtId="0" fontId="44" fillId="6" borderId="5" xfId="0" applyFont="1" applyFill="1" applyBorder="1" applyAlignment="1">
      <alignment horizontal="center" vertical="center" wrapText="1"/>
    </xf>
    <xf numFmtId="0" fontId="48" fillId="6" borderId="68" xfId="0" applyFont="1" applyFill="1" applyBorder="1"/>
    <xf numFmtId="0" fontId="48" fillId="6" borderId="26" xfId="0" applyFont="1" applyFill="1" applyBorder="1"/>
    <xf numFmtId="0" fontId="48" fillId="6" borderId="27" xfId="0" applyFont="1" applyFill="1" applyBorder="1"/>
    <xf numFmtId="0" fontId="48" fillId="6" borderId="29" xfId="0" applyFont="1" applyFill="1" applyBorder="1"/>
    <xf numFmtId="0" fontId="48" fillId="6" borderId="69" xfId="0" applyFont="1" applyFill="1" applyBorder="1"/>
    <xf numFmtId="0" fontId="44" fillId="12" borderId="5" xfId="0" applyFont="1" applyFill="1" applyBorder="1" applyAlignment="1">
      <alignment horizontal="center" vertical="center"/>
    </xf>
    <xf numFmtId="0" fontId="48" fillId="12" borderId="68" xfId="0" applyFont="1" applyFill="1" applyBorder="1"/>
    <xf numFmtId="0" fontId="48" fillId="12" borderId="26" xfId="0" applyFont="1" applyFill="1" applyBorder="1"/>
    <xf numFmtId="0" fontId="48" fillId="12" borderId="27" xfId="0" applyFont="1" applyFill="1" applyBorder="1"/>
    <xf numFmtId="0" fontId="48" fillId="12" borderId="29" xfId="0" applyFont="1" applyFill="1" applyBorder="1"/>
    <xf numFmtId="0" fontId="48" fillId="12" borderId="69" xfId="0" applyFont="1" applyFill="1" applyBorder="1"/>
    <xf numFmtId="0" fontId="44" fillId="13" borderId="5" xfId="0" applyFont="1" applyFill="1" applyBorder="1" applyAlignment="1">
      <alignment horizontal="center" vertical="center"/>
    </xf>
    <xf numFmtId="0" fontId="48" fillId="13" borderId="68" xfId="0" applyFont="1" applyFill="1" applyBorder="1"/>
    <xf numFmtId="0" fontId="48" fillId="13" borderId="26" xfId="0" applyFont="1" applyFill="1" applyBorder="1"/>
    <xf numFmtId="0" fontId="48" fillId="13" borderId="27" xfId="0" applyFont="1" applyFill="1" applyBorder="1"/>
    <xf numFmtId="0" fontId="48" fillId="13" borderId="29" xfId="0" applyFont="1" applyFill="1" applyBorder="1"/>
    <xf numFmtId="0" fontId="48" fillId="13" borderId="69" xfId="0" applyFont="1" applyFill="1" applyBorder="1"/>
    <xf numFmtId="0" fontId="44" fillId="14" borderId="5" xfId="0" applyFont="1" applyFill="1" applyBorder="1" applyAlignment="1">
      <alignment horizontal="center" vertical="center"/>
    </xf>
    <xf numFmtId="0" fontId="48" fillId="14" borderId="68" xfId="0" applyFont="1" applyFill="1" applyBorder="1"/>
    <xf numFmtId="0" fontId="48" fillId="14" borderId="26" xfId="0" applyFont="1" applyFill="1" applyBorder="1"/>
    <xf numFmtId="0" fontId="48" fillId="14" borderId="27" xfId="0" applyFont="1" applyFill="1" applyBorder="1"/>
    <xf numFmtId="0" fontId="48" fillId="14" borderId="29" xfId="0" applyFont="1" applyFill="1" applyBorder="1"/>
    <xf numFmtId="0" fontId="48" fillId="14" borderId="57" xfId="0" applyFont="1" applyFill="1" applyBorder="1"/>
    <xf numFmtId="0" fontId="48" fillId="14" borderId="2" xfId="0" applyFont="1" applyFill="1" applyBorder="1"/>
    <xf numFmtId="0" fontId="12" fillId="0" borderId="0" xfId="0" applyFont="1"/>
    <xf numFmtId="0" fontId="23" fillId="0" borderId="29" xfId="3" applyFont="1" applyBorder="1" applyAlignment="1">
      <alignment vertical="center" wrapText="1"/>
    </xf>
    <xf numFmtId="0" fontId="23" fillId="0" borderId="63" xfId="3" applyFont="1" applyBorder="1" applyAlignment="1">
      <alignment vertical="center" wrapText="1"/>
    </xf>
    <xf numFmtId="0" fontId="34" fillId="0" borderId="6" xfId="3" applyFont="1" applyBorder="1" applyAlignment="1">
      <alignment horizontal="center" vertical="center"/>
    </xf>
    <xf numFmtId="0" fontId="28" fillId="0" borderId="0" xfId="4" applyFont="1" applyAlignment="1">
      <alignment horizontal="center"/>
    </xf>
    <xf numFmtId="0" fontId="1" fillId="0" borderId="0" xfId="4"/>
    <xf numFmtId="0" fontId="50" fillId="0" borderId="0" xfId="4" applyFont="1" applyAlignment="1">
      <alignment horizontal="center"/>
    </xf>
    <xf numFmtId="0" fontId="28" fillId="0" borderId="0" xfId="4" applyFont="1"/>
    <xf numFmtId="0" fontId="28" fillId="0" borderId="32" xfId="4" applyFont="1" applyBorder="1" applyAlignment="1">
      <alignment horizontal="center" vertical="center" wrapText="1"/>
    </xf>
    <xf numFmtId="168" fontId="28" fillId="0" borderId="32" xfId="4" applyNumberFormat="1" applyFont="1" applyBorder="1" applyAlignment="1">
      <alignment horizontal="center" vertical="center" wrapText="1"/>
    </xf>
    <xf numFmtId="0" fontId="1" fillId="0" borderId="0" xfId="4" applyAlignment="1">
      <alignment horizontal="center" vertical="center" wrapText="1"/>
    </xf>
    <xf numFmtId="0" fontId="28" fillId="0" borderId="32" xfId="4" applyFont="1" applyBorder="1" applyAlignment="1">
      <alignment horizontal="center"/>
    </xf>
    <xf numFmtId="0" fontId="1" fillId="0" borderId="32" xfId="4" applyBorder="1"/>
    <xf numFmtId="168" fontId="1" fillId="3" borderId="32" xfId="4" applyNumberFormat="1" applyFill="1" applyBorder="1"/>
    <xf numFmtId="168" fontId="1" fillId="0" borderId="0" xfId="4" applyNumberFormat="1"/>
    <xf numFmtId="164" fontId="13" fillId="0" borderId="16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5" fontId="8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10" fillId="4" borderId="2" xfId="0" applyFont="1" applyFill="1" applyBorder="1" applyAlignment="1" applyProtection="1">
      <alignment horizontal="center" vertical="center" textRotation="90"/>
      <protection locked="0"/>
    </xf>
    <xf numFmtId="0" fontId="10" fillId="4" borderId="9" xfId="0" applyFont="1" applyFill="1" applyBorder="1" applyAlignment="1" applyProtection="1">
      <alignment horizontal="center" vertical="center" textRotation="90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 textRotation="90" wrapText="1" shrinkToFit="1"/>
    </xf>
    <xf numFmtId="166" fontId="13" fillId="0" borderId="32" xfId="0" applyNumberFormat="1" applyFont="1" applyBorder="1" applyAlignment="1">
      <alignment horizontal="center" vertical="center" textRotation="90" wrapText="1" shrinkToFit="1"/>
    </xf>
    <xf numFmtId="166" fontId="13" fillId="0" borderId="33" xfId="0" applyNumberFormat="1" applyFont="1" applyBorder="1" applyAlignment="1">
      <alignment horizontal="center" vertical="center" textRotation="90" wrapText="1" shrinkToFit="1"/>
    </xf>
    <xf numFmtId="166" fontId="13" fillId="3" borderId="31" xfId="0" applyNumberFormat="1" applyFont="1" applyFill="1" applyBorder="1" applyAlignment="1">
      <alignment horizontal="center" vertical="center" textRotation="90" wrapText="1" shrinkToFit="1"/>
    </xf>
    <xf numFmtId="166" fontId="13" fillId="0" borderId="34" xfId="0" applyNumberFormat="1" applyFont="1" applyBorder="1" applyAlignment="1">
      <alignment horizontal="center" vertical="center" textRotation="90" wrapText="1" shrinkToFit="1"/>
    </xf>
    <xf numFmtId="166" fontId="13" fillId="3" borderId="32" xfId="0" applyNumberFormat="1" applyFont="1" applyFill="1" applyBorder="1" applyAlignment="1">
      <alignment horizontal="center" vertical="center" textRotation="90" wrapText="1" shrinkToFit="1"/>
    </xf>
    <xf numFmtId="164" fontId="13" fillId="0" borderId="5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6" fontId="13" fillId="3" borderId="34" xfId="0" applyNumberFormat="1" applyFont="1" applyFill="1" applyBorder="1" applyAlignment="1">
      <alignment horizontal="center" vertical="center" textRotation="90" wrapText="1" shrinkToFit="1"/>
    </xf>
    <xf numFmtId="166" fontId="14" fillId="3" borderId="34" xfId="0" applyNumberFormat="1" applyFont="1" applyFill="1" applyBorder="1" applyAlignment="1">
      <alignment horizontal="center" vertical="center" textRotation="90" wrapText="1" shrinkToFit="1"/>
    </xf>
    <xf numFmtId="166" fontId="13" fillId="3" borderId="33" xfId="0" applyNumberFormat="1" applyFont="1" applyFill="1" applyBorder="1" applyAlignment="1">
      <alignment horizontal="center" vertical="center" textRotation="90" wrapText="1" shrinkToFit="1"/>
    </xf>
    <xf numFmtId="166" fontId="13" fillId="3" borderId="35" xfId="0" applyNumberFormat="1" applyFont="1" applyFill="1" applyBorder="1" applyAlignment="1">
      <alignment horizontal="center" vertical="center" textRotation="90" wrapText="1" shrinkToFit="1"/>
    </xf>
    <xf numFmtId="166" fontId="14" fillId="3" borderId="32" xfId="0" applyNumberFormat="1" applyFont="1" applyFill="1" applyBorder="1" applyAlignment="1">
      <alignment horizontal="center" vertical="center" textRotation="90" wrapText="1" shrinkToFit="1"/>
    </xf>
    <xf numFmtId="0" fontId="11" fillId="5" borderId="1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166" fontId="15" fillId="3" borderId="32" xfId="0" applyNumberFormat="1" applyFont="1" applyFill="1" applyBorder="1" applyAlignment="1">
      <alignment horizontal="center" vertical="center" textRotation="90" wrapText="1" shrinkToFit="1"/>
    </xf>
    <xf numFmtId="166" fontId="15" fillId="0" borderId="32" xfId="0" applyNumberFormat="1" applyFont="1" applyBorder="1" applyAlignment="1">
      <alignment horizontal="center" vertical="center" textRotation="90" wrapText="1" shrinkToFit="1"/>
    </xf>
    <xf numFmtId="0" fontId="26" fillId="0" borderId="0" xfId="0" applyFont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7" fillId="7" borderId="3" xfId="0" applyFont="1" applyFill="1" applyBorder="1" applyAlignment="1" applyProtection="1">
      <alignment horizontal="center" vertical="center" textRotation="90"/>
      <protection locked="0"/>
    </xf>
    <xf numFmtId="0" fontId="27" fillId="7" borderId="10" xfId="0" applyFont="1" applyFill="1" applyBorder="1" applyAlignment="1" applyProtection="1">
      <alignment horizontal="center" vertical="center" textRotation="90"/>
      <protection locked="0"/>
    </xf>
    <xf numFmtId="0" fontId="27" fillId="7" borderId="19" xfId="0" applyFont="1" applyFill="1" applyBorder="1" applyAlignment="1" applyProtection="1">
      <alignment horizontal="center" vertical="center" textRotation="90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textRotation="90"/>
      <protection locked="0"/>
    </xf>
    <xf numFmtId="0" fontId="10" fillId="6" borderId="9" xfId="0" applyFont="1" applyFill="1" applyBorder="1" applyAlignment="1" applyProtection="1">
      <alignment horizontal="center" vertical="center" textRotation="90"/>
      <protection locked="0"/>
    </xf>
    <xf numFmtId="0" fontId="10" fillId="6" borderId="48" xfId="0" applyFont="1" applyFill="1" applyBorder="1" applyAlignment="1" applyProtection="1">
      <alignment horizontal="center" vertical="center" textRotation="90"/>
      <protection locked="0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44" fillId="11" borderId="5" xfId="0" applyFont="1" applyFill="1" applyBorder="1" applyAlignment="1">
      <alignment horizontal="center" vertical="center"/>
    </xf>
    <xf numFmtId="0" fontId="44" fillId="11" borderId="21" xfId="0" applyFont="1" applyFill="1" applyBorder="1" applyAlignment="1">
      <alignment horizontal="center" vertical="center"/>
    </xf>
    <xf numFmtId="0" fontId="45" fillId="11" borderId="2" xfId="0" applyFont="1" applyFill="1" applyBorder="1" applyAlignment="1">
      <alignment horizontal="center" vertical="center" wrapText="1"/>
    </xf>
    <xf numFmtId="0" fontId="45" fillId="11" borderId="48" xfId="0" applyFont="1" applyFill="1" applyBorder="1" applyAlignment="1">
      <alignment horizontal="center" vertical="center" wrapText="1"/>
    </xf>
    <xf numFmtId="0" fontId="47" fillId="11" borderId="26" xfId="0" applyFont="1" applyFill="1" applyBorder="1" applyAlignment="1">
      <alignment horizontal="center" vertical="center"/>
    </xf>
    <xf numFmtId="0" fontId="47" fillId="11" borderId="27" xfId="0" applyFont="1" applyFill="1" applyBorder="1" applyAlignment="1">
      <alignment horizontal="center" vertical="center"/>
    </xf>
    <xf numFmtId="0" fontId="47" fillId="11" borderId="29" xfId="0" applyFont="1" applyFill="1" applyBorder="1" applyAlignment="1">
      <alignment horizontal="center" vertical="center"/>
    </xf>
    <xf numFmtId="0" fontId="47" fillId="11" borderId="57" xfId="0" applyFont="1" applyFill="1" applyBorder="1" applyAlignment="1">
      <alignment horizontal="center" vertical="center"/>
    </xf>
    <xf numFmtId="0" fontId="47" fillId="11" borderId="56" xfId="0" applyFont="1" applyFill="1" applyBorder="1" applyAlignment="1">
      <alignment horizontal="center" vertical="center"/>
    </xf>
    <xf numFmtId="0" fontId="47" fillId="11" borderId="2" xfId="0" applyFont="1" applyFill="1" applyBorder="1" applyAlignment="1">
      <alignment horizontal="center" vertical="center" wrapText="1"/>
    </xf>
    <xf numFmtId="0" fontId="47" fillId="11" borderId="48" xfId="0" applyFont="1" applyFill="1" applyBorder="1" applyAlignment="1">
      <alignment horizontal="center" vertical="center" wrapText="1"/>
    </xf>
    <xf numFmtId="0" fontId="34" fillId="0" borderId="3" xfId="3" applyFont="1" applyBorder="1" applyAlignment="1">
      <alignment horizontal="center" vertical="center"/>
    </xf>
    <xf numFmtId="0" fontId="34" fillId="0" borderId="19" xfId="3" applyFont="1" applyBorder="1" applyAlignment="1">
      <alignment horizontal="center" vertical="center"/>
    </xf>
    <xf numFmtId="0" fontId="0" fillId="0" borderId="57" xfId="3" applyFont="1" applyBorder="1" applyAlignment="1">
      <alignment horizontal="left" vertical="center" wrapText="1"/>
    </xf>
    <xf numFmtId="0" fontId="0" fillId="0" borderId="0" xfId="3" applyFont="1" applyAlignment="1">
      <alignment horizontal="left"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67" xfId="3" applyFont="1" applyBorder="1" applyAlignment="1">
      <alignment horizontal="center" vertical="center"/>
    </xf>
    <xf numFmtId="0" fontId="29" fillId="0" borderId="56" xfId="2" applyFont="1" applyBorder="1" applyAlignment="1">
      <alignment horizontal="center" vertical="center"/>
    </xf>
    <xf numFmtId="0" fontId="28" fillId="0" borderId="0" xfId="4" applyFont="1" applyAlignment="1">
      <alignment horizontal="center"/>
    </xf>
    <xf numFmtId="0" fontId="50" fillId="0" borderId="0" xfId="4" applyFont="1" applyAlignment="1">
      <alignment horizontal="center"/>
    </xf>
  </cellXfs>
  <cellStyles count="5">
    <cellStyle name="Hyperlink" xfId="1" builtinId="8"/>
    <cellStyle name="Normal" xfId="0" builtinId="0"/>
    <cellStyle name="Normal 2" xfId="2" xr:uid="{6CC52FEB-F718-4C49-95E0-6AF982E756CF}"/>
    <cellStyle name="Normal 3" xfId="3" xr:uid="{F5E8443C-7C8A-4736-A420-49F91E1EA7F4}"/>
    <cellStyle name="Normal 4" xfId="4" xr:uid="{48D75485-564C-4CA0-8126-8F359AC22FD2}"/>
  </cellStyles>
  <dxfs count="3">
    <dxf>
      <font>
        <strike val="0"/>
        <color theme="0"/>
      </font>
    </dxf>
    <dxf>
      <font>
        <color theme="0"/>
      </font>
    </dxf>
    <dxf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0</xdr:row>
      <xdr:rowOff>76200</xdr:rowOff>
    </xdr:from>
    <xdr:to>
      <xdr:col>3</xdr:col>
      <xdr:colOff>243841</xdr:colOff>
      <xdr:row>3</xdr:row>
      <xdr:rowOff>205741</xdr:rowOff>
    </xdr:to>
    <xdr:pic>
      <xdr:nvPicPr>
        <xdr:cNvPr id="2" name="Picture 1" descr="A blue horse with a leaf on it&#10;&#10;Description automatically generated">
          <a:extLst>
            <a:ext uri="{FF2B5EF4-FFF2-40B4-BE49-F238E27FC236}">
              <a16:creationId xmlns:a16="http://schemas.microsoft.com/office/drawing/2014/main" id="{3F564563-C719-4D0B-B669-A0CD4DAAB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" y="76200"/>
          <a:ext cx="1066801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2312033</xdr:colOff>
      <xdr:row>0</xdr:row>
      <xdr:rowOff>125185</xdr:rowOff>
    </xdr:from>
    <xdr:to>
      <xdr:col>0</xdr:col>
      <xdr:colOff>3249556</xdr:colOff>
      <xdr:row>0</xdr:row>
      <xdr:rowOff>1062708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A9DB6E-043D-4F11-BB2D-CE3FF65E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12033" y="125185"/>
          <a:ext cx="937523" cy="937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118534</xdr:colOff>
      <xdr:row>9</xdr:row>
      <xdr:rowOff>12524</xdr:rowOff>
    </xdr:from>
    <xdr:to>
      <xdr:col>8</xdr:col>
      <xdr:colOff>942900</xdr:colOff>
      <xdr:row>12</xdr:row>
      <xdr:rowOff>217613</xdr:rowOff>
    </xdr:to>
    <xdr:pic>
      <xdr:nvPicPr>
        <xdr:cNvPr id="2" name="Picture 1" descr="A blue horse with a leaf on it&#10;&#10;Description automatically generated">
          <a:extLst>
            <a:ext uri="{FF2B5EF4-FFF2-40B4-BE49-F238E27FC236}">
              <a16:creationId xmlns:a16="http://schemas.microsoft.com/office/drawing/2014/main" id="{DA1B0E47-B0E5-4C83-9A2A-8C02885C8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534" y="6311724"/>
          <a:ext cx="824366" cy="840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dhill/Local%20Settings/Temporary%20Internet%20Files/OLKAA/2006_12_19AthleteLis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kinnes.VANCOUVER/Local%20Settings/Temporary%20Internet%20Files/OLK17E/Camp_Tracker_Jul%205_07_PivotTab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kinnes.VANCOUVER/Local%20Settings/Temporary%20Internet%20Files/OLK17E/Camp_Tracker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kinnes.VANCOUVER/Local%20Settings/Temporary%20Internet%20Files/OLK17E/Canada%20Games%20Additional%20Workshee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avanneutegem/Local%20Settings/Temporary%20Internet%20Files/OLK10/PPT_Jan_10_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cpacific.ca/Documents%20and%20Settings/kinnes.VANCOUVER/Local%20Settings/Temporary%20Internet%20Files/OLK17E/Basketball_CSG_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A1" t="str">
            <v>Alpine Skiing</v>
          </cell>
          <cell r="B1" t="str">
            <v>N/A</v>
          </cell>
          <cell r="C1" t="str">
            <v>Podium</v>
          </cell>
        </row>
        <row r="2">
          <cell r="A2" t="str">
            <v>Alpine Skiing - Paralympic Event</v>
          </cell>
          <cell r="B2" t="str">
            <v>Sprint (Flat Water)</v>
          </cell>
          <cell r="C2" t="str">
            <v>Gold</v>
          </cell>
          <cell r="F2" t="str">
            <v>BC Games</v>
          </cell>
          <cell r="G2" t="str">
            <v>1-Kootenays</v>
          </cell>
        </row>
        <row r="3">
          <cell r="A3" t="str">
            <v>Archery</v>
          </cell>
          <cell r="B3" t="str">
            <v>Slalom (White Water)</v>
          </cell>
          <cell r="C3" t="str">
            <v>Silver</v>
          </cell>
          <cell r="F3" t="str">
            <v>Western Canada Games</v>
          </cell>
          <cell r="G3" t="str">
            <v>2-Thompson/Okanagan</v>
          </cell>
        </row>
        <row r="4">
          <cell r="A4" t="str">
            <v>Archery - Paralympic Event</v>
          </cell>
          <cell r="B4" t="str">
            <v>BMX</v>
          </cell>
          <cell r="C4" t="str">
            <v>National Team</v>
          </cell>
          <cell r="F4" t="str">
            <v>Canada Games</v>
          </cell>
          <cell r="G4" t="str">
            <v>3-Fraser Valley</v>
          </cell>
        </row>
        <row r="5">
          <cell r="A5" t="str">
            <v>Athletics</v>
          </cell>
          <cell r="B5" t="str">
            <v>Mountain</v>
          </cell>
          <cell r="C5" t="str">
            <v>Provincial</v>
          </cell>
          <cell r="F5" t="str">
            <v>Provincial Team</v>
          </cell>
          <cell r="G5" t="str">
            <v>4-Fraser River/Delta</v>
          </cell>
        </row>
        <row r="6">
          <cell r="A6" t="str">
            <v>Athletics - Paralympic Event</v>
          </cell>
          <cell r="B6" t="str">
            <v>Road</v>
          </cell>
          <cell r="C6" t="str">
            <v>Centre</v>
          </cell>
          <cell r="G6" t="str">
            <v>5-Vancouver-Squanish</v>
          </cell>
        </row>
        <row r="7">
          <cell r="A7" t="str">
            <v>Badminton</v>
          </cell>
          <cell r="B7" t="str">
            <v>Track</v>
          </cell>
          <cell r="G7" t="str">
            <v>6-Vancouver Is./Central Coast</v>
          </cell>
        </row>
        <row r="8">
          <cell r="A8" t="str">
            <v>Baseball</v>
          </cell>
          <cell r="B8" t="str">
            <v>Dressage</v>
          </cell>
          <cell r="G8" t="str">
            <v>7-North West</v>
          </cell>
        </row>
        <row r="9">
          <cell r="A9" t="str">
            <v>Basketball</v>
          </cell>
          <cell r="B9" t="str">
            <v>Eventing</v>
          </cell>
          <cell r="G9" t="str">
            <v>8-Cariboo/North East</v>
          </cell>
        </row>
        <row r="10">
          <cell r="A10" t="str">
            <v>Wheelchair Basketball</v>
          </cell>
          <cell r="B10" t="str">
            <v>Jumping</v>
          </cell>
        </row>
        <row r="11">
          <cell r="A11" t="str">
            <v>Biathlon</v>
          </cell>
          <cell r="B11" t="str">
            <v>Rhythmic</v>
          </cell>
        </row>
        <row r="12">
          <cell r="A12" t="str">
            <v>Biathlon - Paralympic Event</v>
          </cell>
          <cell r="B12" t="str">
            <v>Trampoline</v>
          </cell>
        </row>
        <row r="13">
          <cell r="A13" t="str">
            <v>Bobsleigh</v>
          </cell>
          <cell r="B13" t="str">
            <v>Artistic</v>
          </cell>
        </row>
        <row r="14">
          <cell r="A14" t="str">
            <v>Boccia - Paralympic Event</v>
          </cell>
          <cell r="B14" t="str">
            <v>Long Track</v>
          </cell>
        </row>
        <row r="15">
          <cell r="A15" t="str">
            <v>Boxing</v>
          </cell>
          <cell r="B15" t="str">
            <v>Short Track</v>
          </cell>
        </row>
        <row r="16">
          <cell r="A16" t="str">
            <v>Canoe/Kayak</v>
          </cell>
          <cell r="B16" t="str">
            <v>Beach</v>
          </cell>
        </row>
        <row r="17">
          <cell r="A17" t="str">
            <v>Cross Country Skiing</v>
          </cell>
          <cell r="B17" t="str">
            <v>Indoor</v>
          </cell>
        </row>
        <row r="18">
          <cell r="A18" t="str">
            <v>Cross Country Skiing - Paralympic Event</v>
          </cell>
          <cell r="B18" t="str">
            <v>Freestyle</v>
          </cell>
        </row>
        <row r="19">
          <cell r="A19" t="str">
            <v>Curling</v>
          </cell>
          <cell r="B19" t="str">
            <v>Greco Roman</v>
          </cell>
        </row>
        <row r="20">
          <cell r="A20" t="str">
            <v>Wheelchair Curling</v>
          </cell>
          <cell r="B20" t="str">
            <v>Other</v>
          </cell>
        </row>
        <row r="21">
          <cell r="A21" t="str">
            <v>Cycling</v>
          </cell>
        </row>
        <row r="22">
          <cell r="A22" t="str">
            <v>Cycling - Paralympic Event</v>
          </cell>
        </row>
        <row r="23">
          <cell r="A23" t="str">
            <v>Diving</v>
          </cell>
        </row>
        <row r="24">
          <cell r="A24" t="str">
            <v>Equestrian</v>
          </cell>
        </row>
        <row r="25">
          <cell r="A25" t="str">
            <v xml:space="preserve">Equestrian - Paralympic Event </v>
          </cell>
        </row>
        <row r="26">
          <cell r="A26" t="str">
            <v>Fencing</v>
          </cell>
        </row>
        <row r="27">
          <cell r="A27" t="str">
            <v>Fencing - Paralympic Event</v>
          </cell>
        </row>
        <row r="28">
          <cell r="A28" t="str">
            <v>Field Hockey</v>
          </cell>
        </row>
        <row r="29">
          <cell r="A29" t="str">
            <v>Figure Skating</v>
          </cell>
        </row>
        <row r="30">
          <cell r="A30" t="str">
            <v>Freestyle Skiing</v>
          </cell>
        </row>
        <row r="31">
          <cell r="A31" t="str">
            <v>Goalball</v>
          </cell>
        </row>
        <row r="32">
          <cell r="A32" t="str">
            <v>Golf</v>
          </cell>
        </row>
        <row r="33">
          <cell r="A33" t="str">
            <v>Gymnastics</v>
          </cell>
        </row>
        <row r="34">
          <cell r="A34" t="str">
            <v>Handball</v>
          </cell>
        </row>
        <row r="35">
          <cell r="A35" t="str">
            <v>Ice Hockey</v>
          </cell>
        </row>
        <row r="36">
          <cell r="A36" t="str">
            <v>Judo</v>
          </cell>
        </row>
        <row r="37">
          <cell r="A37" t="str">
            <v>Judo - Paralympic Event</v>
          </cell>
        </row>
        <row r="38">
          <cell r="A38" t="str">
            <v>Karate</v>
          </cell>
        </row>
        <row r="39">
          <cell r="A39" t="str">
            <v>Lacrosse</v>
          </cell>
        </row>
        <row r="40">
          <cell r="A40" t="str">
            <v>Luge</v>
          </cell>
        </row>
        <row r="41">
          <cell r="A41" t="str">
            <v>Modern Pentathlon</v>
          </cell>
        </row>
        <row r="42">
          <cell r="A42" t="str">
            <v>Nordic Combined</v>
          </cell>
        </row>
        <row r="43">
          <cell r="A43" t="str">
            <v>Powerlifting - Paralympic Event</v>
          </cell>
        </row>
        <row r="44">
          <cell r="A44" t="str">
            <v xml:space="preserve">Racquetball </v>
          </cell>
        </row>
        <row r="45">
          <cell r="A45" t="str">
            <v>Ringette</v>
          </cell>
        </row>
        <row r="46">
          <cell r="A46" t="str">
            <v>Rowing</v>
          </cell>
        </row>
        <row r="47">
          <cell r="A47" t="str">
            <v>Rowing - Paralympic Event</v>
          </cell>
        </row>
        <row r="48">
          <cell r="A48" t="str">
            <v>Rugby</v>
          </cell>
        </row>
        <row r="49">
          <cell r="A49" t="str">
            <v>Wheelchair Rugby</v>
          </cell>
        </row>
        <row r="50">
          <cell r="A50" t="str">
            <v>Sailing</v>
          </cell>
        </row>
        <row r="51">
          <cell r="A51" t="str">
            <v>Sailing - Paralympic Event</v>
          </cell>
        </row>
        <row r="52">
          <cell r="A52" t="str">
            <v>Shooting</v>
          </cell>
        </row>
        <row r="53">
          <cell r="A53" t="str">
            <v>Shooting - Paralympic Event</v>
          </cell>
        </row>
        <row r="54">
          <cell r="A54" t="str">
            <v>Skeleton</v>
          </cell>
        </row>
        <row r="55">
          <cell r="A55" t="str">
            <v>Ski Jumping</v>
          </cell>
        </row>
        <row r="56">
          <cell r="A56" t="str">
            <v>Sledge Hockey</v>
          </cell>
        </row>
        <row r="57">
          <cell r="A57" t="str">
            <v>Snowboarding</v>
          </cell>
        </row>
        <row r="58">
          <cell r="A58" t="str">
            <v>Soccer</v>
          </cell>
        </row>
        <row r="59">
          <cell r="A59" t="str">
            <v>Soccer - Paralympic Event</v>
          </cell>
        </row>
        <row r="60">
          <cell r="A60" t="str">
            <v>Softball</v>
          </cell>
        </row>
        <row r="61">
          <cell r="A61" t="str">
            <v>Speed Skating</v>
          </cell>
        </row>
        <row r="62">
          <cell r="A62" t="str">
            <v>Squash</v>
          </cell>
        </row>
        <row r="63">
          <cell r="A63" t="str">
            <v>Swimming</v>
          </cell>
        </row>
        <row r="64">
          <cell r="A64" t="str">
            <v>Swimming - Paralympic Event</v>
          </cell>
        </row>
        <row r="65">
          <cell r="A65" t="str">
            <v>Synchronized Swimming</v>
          </cell>
        </row>
        <row r="66">
          <cell r="A66" t="str">
            <v>Table Tennis</v>
          </cell>
        </row>
        <row r="67">
          <cell r="A67" t="str">
            <v>Table Tennis - Paralympic Event</v>
          </cell>
        </row>
        <row r="68">
          <cell r="A68" t="str">
            <v>Tae Kwon Do</v>
          </cell>
        </row>
        <row r="69">
          <cell r="A69" t="str">
            <v>Tennis</v>
          </cell>
        </row>
        <row r="70">
          <cell r="A70" t="str">
            <v>Wheelchair Tennis</v>
          </cell>
        </row>
        <row r="71">
          <cell r="A71" t="str">
            <v>Triathlon</v>
          </cell>
        </row>
        <row r="72">
          <cell r="A72" t="str">
            <v>Volleyball</v>
          </cell>
        </row>
        <row r="73">
          <cell r="A73" t="str">
            <v>Volleyball - Paralympic Event</v>
          </cell>
        </row>
        <row r="74">
          <cell r="A74" t="str">
            <v>Water Polo</v>
          </cell>
        </row>
        <row r="75">
          <cell r="A75" t="str">
            <v>Water Ski</v>
          </cell>
        </row>
        <row r="76">
          <cell r="A76" t="str">
            <v>Weightlifting</v>
          </cell>
        </row>
        <row r="77">
          <cell r="A77" t="str">
            <v>Wrestling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Table"/>
      <sheetName val="DataEntry Sheet"/>
      <sheetName val="Dropdown Menus"/>
      <sheetName val="Sheet3"/>
    </sheetNames>
    <sheetDataSet>
      <sheetData sheetId="0"/>
      <sheetData sheetId="1"/>
      <sheetData sheetId="2">
        <row r="2">
          <cell r="B2" t="str">
            <v>Fraser valley</v>
          </cell>
          <cell r="C2" t="str">
            <v>Regional</v>
          </cell>
          <cell r="G2" t="str">
            <v>On-Snow</v>
          </cell>
        </row>
        <row r="3">
          <cell r="B3" t="str">
            <v>Greater Vancouver</v>
          </cell>
          <cell r="C3" t="str">
            <v xml:space="preserve">Provincial </v>
          </cell>
          <cell r="G3" t="str">
            <v>On-Ice</v>
          </cell>
        </row>
        <row r="4">
          <cell r="B4" t="str">
            <v>Greater Victoria</v>
          </cell>
          <cell r="C4" t="str">
            <v>National</v>
          </cell>
          <cell r="G4" t="str">
            <v>Dry-Land</v>
          </cell>
        </row>
        <row r="5">
          <cell r="B5" t="str">
            <v>Interior BC</v>
          </cell>
          <cell r="G5" t="str">
            <v>Pool</v>
          </cell>
        </row>
        <row r="6">
          <cell r="B6" t="str">
            <v>Kootenays</v>
          </cell>
        </row>
        <row r="7">
          <cell r="B7" t="str">
            <v>Northern BC</v>
          </cell>
        </row>
        <row r="8">
          <cell r="B8" t="str">
            <v>Okanagan</v>
          </cell>
        </row>
        <row r="9">
          <cell r="B9" t="str">
            <v>Sea to Sky</v>
          </cell>
        </row>
        <row r="10">
          <cell r="B10" t="str">
            <v>Vancouver Island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Menus"/>
    </sheetNames>
    <sheetDataSet>
      <sheetData sheetId="0">
        <row r="2">
          <cell r="B2" t="str">
            <v>Fraser valley</v>
          </cell>
          <cell r="C2" t="str">
            <v>Regional</v>
          </cell>
          <cell r="D2" t="str">
            <v>BC Games</v>
          </cell>
          <cell r="E2" t="str">
            <v>Talent ID</v>
          </cell>
          <cell r="G2" t="str">
            <v>On-Snow</v>
          </cell>
        </row>
        <row r="3">
          <cell r="B3" t="str">
            <v>Greater Vancouver</v>
          </cell>
          <cell r="C3" t="str">
            <v xml:space="preserve">Provincial </v>
          </cell>
          <cell r="D3" t="str">
            <v>Western Canada Games</v>
          </cell>
          <cell r="E3" t="str">
            <v>Development</v>
          </cell>
          <cell r="G3" t="str">
            <v>On-Ice</v>
          </cell>
        </row>
        <row r="4">
          <cell r="B4" t="str">
            <v>Greater Victoria</v>
          </cell>
          <cell r="C4" t="str">
            <v>National</v>
          </cell>
          <cell r="D4" t="str">
            <v>Canada Games</v>
          </cell>
          <cell r="E4" t="str">
            <v>Testing</v>
          </cell>
          <cell r="G4" t="str">
            <v>Dry-Land</v>
          </cell>
        </row>
        <row r="5">
          <cell r="B5" t="str">
            <v>Interior BC</v>
          </cell>
          <cell r="D5" t="str">
            <v>IPS Targeted</v>
          </cell>
          <cell r="E5" t="str">
            <v>Staging</v>
          </cell>
          <cell r="G5" t="str">
            <v>Pool</v>
          </cell>
        </row>
        <row r="6">
          <cell r="B6" t="str">
            <v>Kootenays</v>
          </cell>
          <cell r="D6" t="str">
            <v>IPS 2010 program</v>
          </cell>
          <cell r="E6" t="str">
            <v>Other</v>
          </cell>
        </row>
        <row r="7">
          <cell r="B7" t="str">
            <v>Northern BC</v>
          </cell>
        </row>
        <row r="8">
          <cell r="B8" t="str">
            <v>Okanagan</v>
          </cell>
        </row>
        <row r="9">
          <cell r="B9" t="str">
            <v>Sea to Sky</v>
          </cell>
        </row>
        <row r="10">
          <cell r="B10" t="str">
            <v>Vancouver Island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ing"/>
      <sheetName val="Camp Tracker"/>
      <sheetName val="Dropdown Menus"/>
    </sheetNames>
    <sheetDataSet>
      <sheetData sheetId="0" refreshError="1"/>
      <sheetData sheetId="1" refreshError="1"/>
      <sheetData sheetId="2">
        <row r="2">
          <cell r="A2" t="str">
            <v>Alpine Skiing</v>
          </cell>
          <cell r="D2" t="str">
            <v>BC Games</v>
          </cell>
          <cell r="E2" t="str">
            <v>Talent ID</v>
          </cell>
          <cell r="F2" t="str">
            <v>Alpine</v>
          </cell>
          <cell r="H2" t="str">
            <v>Number or % of BC Nationally Carded Athletes</v>
          </cell>
          <cell r="I2" t="str">
            <v>PEP</v>
          </cell>
          <cell r="J2" t="str">
            <v>Priority 1</v>
          </cell>
        </row>
        <row r="3">
          <cell r="A3" t="str">
            <v>Alpine Skiing - Paralympic Event</v>
          </cell>
          <cell r="D3" t="str">
            <v>Western Canada Games</v>
          </cell>
          <cell r="E3" t="str">
            <v>Development</v>
          </cell>
          <cell r="F3" t="str">
            <v>Half Pipe</v>
          </cell>
          <cell r="H3" t="str">
            <v>Number or % of BC National Training Centres / Groups</v>
          </cell>
          <cell r="I3" t="str">
            <v>Camp</v>
          </cell>
          <cell r="J3" t="str">
            <v>Priority 2</v>
          </cell>
        </row>
        <row r="4">
          <cell r="A4" t="str">
            <v>Archery</v>
          </cell>
          <cell r="D4" t="str">
            <v>Canada Games</v>
          </cell>
          <cell r="E4" t="str">
            <v>Testing</v>
          </cell>
          <cell r="F4" t="str">
            <v>Boarder Cross</v>
          </cell>
          <cell r="H4" t="str">
            <v>Canada Games Flag Point Placing</v>
          </cell>
          <cell r="I4" t="str">
            <v>Competition</v>
          </cell>
          <cell r="J4" t="str">
            <v>Priority 3</v>
          </cell>
        </row>
        <row r="5">
          <cell r="A5" t="str">
            <v>Archery - Paralympic Event</v>
          </cell>
          <cell r="D5" t="str">
            <v>IPS Targeted</v>
          </cell>
          <cell r="E5" t="str">
            <v>Staging</v>
          </cell>
          <cell r="F5" t="str">
            <v>Box</v>
          </cell>
          <cell r="H5" t="str">
            <v>Number or % of Medals at Nationals (or CSG)</v>
          </cell>
          <cell r="I5" t="str">
            <v>Technology</v>
          </cell>
          <cell r="J5" t="str">
            <v>Priority 4</v>
          </cell>
        </row>
        <row r="6">
          <cell r="A6" t="str">
            <v>Athletics</v>
          </cell>
          <cell r="D6" t="str">
            <v>IPS 2010 program</v>
          </cell>
          <cell r="E6" t="str">
            <v>Other</v>
          </cell>
          <cell r="F6" t="str">
            <v>Field</v>
          </cell>
          <cell r="H6" t="str">
            <v>Number and % of Athletes on BC Games Team</v>
          </cell>
          <cell r="I6" t="str">
            <v>Other</v>
          </cell>
        </row>
        <row r="7">
          <cell r="A7" t="str">
            <v>Athletics - Paralympic Event</v>
          </cell>
          <cell r="D7" t="str">
            <v>IPS 2008 program</v>
          </cell>
          <cell r="F7" t="str">
            <v>Sprint (Flat Water)</v>
          </cell>
          <cell r="H7" t="str">
            <v>Number or % of athletes on Canada Games Team</v>
          </cell>
        </row>
        <row r="8">
          <cell r="A8" t="str">
            <v>Badminton</v>
          </cell>
          <cell r="D8" t="str">
            <v>IPS 2014 program</v>
          </cell>
          <cell r="F8" t="str">
            <v>Slalom (White Water)</v>
          </cell>
          <cell r="H8" t="str">
            <v>Number or % of athletes on Western Canada Games Team</v>
          </cell>
        </row>
        <row r="9">
          <cell r="A9" t="str">
            <v>Baseball</v>
          </cell>
          <cell r="D9" t="str">
            <v>IPS 2012 program</v>
          </cell>
          <cell r="F9" t="str">
            <v>BMX</v>
          </cell>
          <cell r="H9" t="str">
            <v>Number or % of athelets on Provincial Team</v>
          </cell>
        </row>
        <row r="10">
          <cell r="A10" t="str">
            <v>Basketball</v>
          </cell>
          <cell r="D10" t="str">
            <v>NON-IPS</v>
          </cell>
          <cell r="F10" t="str">
            <v>Mountain</v>
          </cell>
          <cell r="H10" t="str">
            <v>IPS Level 1 Athletes</v>
          </cell>
        </row>
        <row r="11">
          <cell r="A11" t="str">
            <v>Wheelchair Basketball</v>
          </cell>
          <cell r="F11" t="str">
            <v>Road</v>
          </cell>
          <cell r="H11" t="str">
            <v>IPS Level 1a Athletes</v>
          </cell>
        </row>
        <row r="12">
          <cell r="A12" t="str">
            <v>Biathlon</v>
          </cell>
          <cell r="F12" t="str">
            <v>Track</v>
          </cell>
          <cell r="H12" t="str">
            <v>IPS Level 2 Athletes</v>
          </cell>
        </row>
        <row r="13">
          <cell r="A13" t="str">
            <v>Biathlon - Paralympic Event</v>
          </cell>
          <cell r="F13" t="str">
            <v>Dressage</v>
          </cell>
          <cell r="H13" t="str">
            <v>IPS Level 3 Athletes</v>
          </cell>
        </row>
        <row r="14">
          <cell r="A14" t="str">
            <v>Bobsleigh</v>
          </cell>
          <cell r="F14" t="str">
            <v>Eventing</v>
          </cell>
        </row>
        <row r="15">
          <cell r="A15" t="str">
            <v>Boccia - Paralympic Event</v>
          </cell>
          <cell r="F15" t="str">
            <v>Jumping</v>
          </cell>
        </row>
        <row r="16">
          <cell r="A16" t="str">
            <v>Boxing</v>
          </cell>
          <cell r="F16" t="str">
            <v>Rhythmic</v>
          </cell>
        </row>
        <row r="17">
          <cell r="A17" t="str">
            <v>Canoe/Kayak</v>
          </cell>
          <cell r="F17" t="str">
            <v>Trampoline</v>
          </cell>
        </row>
        <row r="18">
          <cell r="A18" t="str">
            <v>Cross Country Skiing</v>
          </cell>
          <cell r="F18" t="str">
            <v>Artistic</v>
          </cell>
        </row>
        <row r="19">
          <cell r="A19" t="str">
            <v>Cross Country Skiing - Paralympic Event</v>
          </cell>
          <cell r="F19" t="str">
            <v>Long Track</v>
          </cell>
        </row>
        <row r="20">
          <cell r="A20" t="str">
            <v>Curling</v>
          </cell>
          <cell r="F20" t="str">
            <v>Short Track</v>
          </cell>
        </row>
        <row r="21">
          <cell r="A21" t="str">
            <v>Wheelchair Curling</v>
          </cell>
          <cell r="F21" t="str">
            <v>Beach</v>
          </cell>
        </row>
        <row r="22">
          <cell r="A22" t="str">
            <v>Cycling</v>
          </cell>
          <cell r="F22" t="str">
            <v>Indoor</v>
          </cell>
        </row>
        <row r="23">
          <cell r="A23" t="str">
            <v>Cycling - Paralympic Event</v>
          </cell>
          <cell r="F23" t="str">
            <v>Freestyle</v>
          </cell>
        </row>
        <row r="24">
          <cell r="A24" t="str">
            <v>Diving</v>
          </cell>
          <cell r="F24" t="str">
            <v>Greco Roman</v>
          </cell>
        </row>
        <row r="25">
          <cell r="A25" t="str">
            <v>Equestrian</v>
          </cell>
          <cell r="F25" t="str">
            <v>Sprint</v>
          </cell>
        </row>
        <row r="26">
          <cell r="A26" t="str">
            <v xml:space="preserve">Equestrian - Paralympic Event </v>
          </cell>
          <cell r="F26" t="str">
            <v>Middle Distance</v>
          </cell>
        </row>
        <row r="27">
          <cell r="A27" t="str">
            <v>Fencing</v>
          </cell>
          <cell r="F27" t="str">
            <v>Long Distance</v>
          </cell>
        </row>
        <row r="28">
          <cell r="A28" t="str">
            <v>Fencing - Paralympic Event</v>
          </cell>
          <cell r="F28" t="str">
            <v xml:space="preserve">Throws </v>
          </cell>
        </row>
        <row r="29">
          <cell r="A29" t="str">
            <v>Field Hockey</v>
          </cell>
          <cell r="F29" t="str">
            <v xml:space="preserve">Jumps </v>
          </cell>
        </row>
        <row r="30">
          <cell r="A30" t="str">
            <v>Figure Skating</v>
          </cell>
        </row>
        <row r="31">
          <cell r="A31" t="str">
            <v>Freestyle Skiing</v>
          </cell>
        </row>
        <row r="32">
          <cell r="A32" t="str">
            <v>Goalball</v>
          </cell>
        </row>
        <row r="33">
          <cell r="A33" t="str">
            <v>Golf</v>
          </cell>
        </row>
        <row r="34">
          <cell r="A34" t="str">
            <v>Gymnastics</v>
          </cell>
        </row>
        <row r="35">
          <cell r="A35" t="str">
            <v>Handball</v>
          </cell>
        </row>
        <row r="36">
          <cell r="A36" t="str">
            <v>Ice Hockey</v>
          </cell>
        </row>
        <row r="37">
          <cell r="A37" t="str">
            <v>Judo</v>
          </cell>
        </row>
        <row r="38">
          <cell r="A38" t="str">
            <v>Judo - Paralympic Event</v>
          </cell>
        </row>
        <row r="39">
          <cell r="A39" t="str">
            <v>Karate</v>
          </cell>
        </row>
        <row r="40">
          <cell r="A40" t="str">
            <v>Lacrosse</v>
          </cell>
        </row>
        <row r="41">
          <cell r="A41" t="str">
            <v>Luge</v>
          </cell>
        </row>
        <row r="42">
          <cell r="A42" t="str">
            <v>Modern Pentathlon</v>
          </cell>
        </row>
        <row r="43">
          <cell r="A43" t="str">
            <v>Nordic Combined</v>
          </cell>
        </row>
        <row r="44">
          <cell r="A44" t="str">
            <v>Powerlifting - Paralympic Event</v>
          </cell>
        </row>
        <row r="45">
          <cell r="A45" t="str">
            <v xml:space="preserve">Racquetball </v>
          </cell>
        </row>
        <row r="46">
          <cell r="A46" t="str">
            <v>Ringette</v>
          </cell>
        </row>
        <row r="47">
          <cell r="A47" t="str">
            <v>Rowing</v>
          </cell>
        </row>
        <row r="48">
          <cell r="A48" t="str">
            <v>Rowing - Paralympic Event</v>
          </cell>
        </row>
        <row r="49">
          <cell r="A49" t="str">
            <v>Rugby</v>
          </cell>
        </row>
        <row r="50">
          <cell r="A50" t="str">
            <v>Wheelchair Rugby</v>
          </cell>
        </row>
        <row r="51">
          <cell r="A51" t="str">
            <v>Sailing</v>
          </cell>
        </row>
        <row r="52">
          <cell r="A52" t="str">
            <v>Sailing - Paralympic Event</v>
          </cell>
        </row>
        <row r="53">
          <cell r="A53" t="str">
            <v>Shooting</v>
          </cell>
        </row>
        <row r="54">
          <cell r="A54" t="str">
            <v>Shooting - Paralympic Event</v>
          </cell>
        </row>
        <row r="55">
          <cell r="A55" t="str">
            <v>Skeleton</v>
          </cell>
        </row>
        <row r="56">
          <cell r="A56" t="str">
            <v>Ski Jumping</v>
          </cell>
        </row>
        <row r="57">
          <cell r="A57" t="str">
            <v>Sledge Hockey</v>
          </cell>
        </row>
        <row r="58">
          <cell r="A58" t="str">
            <v>Snowboarding</v>
          </cell>
        </row>
        <row r="59">
          <cell r="A59" t="str">
            <v>Soccer</v>
          </cell>
        </row>
        <row r="60">
          <cell r="A60" t="str">
            <v>Soccer - Paralympic Event</v>
          </cell>
        </row>
        <row r="61">
          <cell r="A61" t="str">
            <v>Softball</v>
          </cell>
        </row>
        <row r="62">
          <cell r="A62" t="str">
            <v>Speed Skating</v>
          </cell>
        </row>
        <row r="63">
          <cell r="A63" t="str">
            <v>Squash</v>
          </cell>
        </row>
        <row r="64">
          <cell r="A64" t="str">
            <v>Swimming</v>
          </cell>
        </row>
        <row r="65">
          <cell r="A65" t="str">
            <v>Swimming - Paralympic Event</v>
          </cell>
        </row>
        <row r="66">
          <cell r="A66" t="str">
            <v>Synchronized Swimming</v>
          </cell>
        </row>
        <row r="67">
          <cell r="A67" t="str">
            <v>Table Tennis</v>
          </cell>
        </row>
        <row r="68">
          <cell r="A68" t="str">
            <v>Table Tennis - Paralympic Event</v>
          </cell>
        </row>
        <row r="69">
          <cell r="A69" t="str">
            <v>Tae Kwon Do</v>
          </cell>
        </row>
        <row r="70">
          <cell r="A70" t="str">
            <v>Tennis</v>
          </cell>
        </row>
        <row r="71">
          <cell r="A71" t="str">
            <v>Wheelchair Tennis</v>
          </cell>
        </row>
        <row r="72">
          <cell r="A72" t="str">
            <v>Triathlon</v>
          </cell>
        </row>
        <row r="73">
          <cell r="A73" t="str">
            <v>Volleyball</v>
          </cell>
        </row>
        <row r="74">
          <cell r="A74" t="str">
            <v>Volleyball - Paralympic Event</v>
          </cell>
        </row>
        <row r="75">
          <cell r="A75" t="str">
            <v>Water Polo</v>
          </cell>
        </row>
        <row r="76">
          <cell r="A76" t="str">
            <v>Water Ski</v>
          </cell>
        </row>
        <row r="77">
          <cell r="A77" t="str">
            <v>Weightlifting</v>
          </cell>
        </row>
        <row r="78">
          <cell r="A78" t="str">
            <v>Wrestling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Training Plan"/>
      <sheetName val="Sport Audit"/>
      <sheetName val="Benchmarking - National"/>
      <sheetName val="Benchmarking - Provincial"/>
      <sheetName val="Benchmarking - Regional"/>
      <sheetName val="Other CSIs"/>
      <sheetName val="Athlete List"/>
      <sheetName val="Coach-HPD"/>
      <sheetName val="Carding Criteria"/>
      <sheetName val="Bronze Criteria"/>
      <sheetName val="Competitions"/>
      <sheetName val="Annual Technical"/>
      <sheetName val="Annual Tactical"/>
      <sheetName val="Annual Equipment"/>
      <sheetName val="Annual Physiology"/>
      <sheetName val="Annual S&amp;C"/>
      <sheetName val="Annual Psychology"/>
      <sheetName val="Annual Nutrition"/>
      <sheetName val="Annual Educaton"/>
      <sheetName val="Annual Med Services"/>
      <sheetName val="Annual Environment"/>
      <sheetName val="Annual Coach"/>
      <sheetName val="LTAD 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U1" t="str">
            <v>Fraser valley</v>
          </cell>
          <cell r="Z1" t="str">
            <v>Level 1</v>
          </cell>
        </row>
        <row r="2">
          <cell r="U2" t="str">
            <v>Greater Vancouver</v>
          </cell>
          <cell r="Z2" t="str">
            <v>Level 1A</v>
          </cell>
        </row>
        <row r="3">
          <cell r="U3" t="str">
            <v>Greater Victoria</v>
          </cell>
          <cell r="Z3" t="str">
            <v>Level 2</v>
          </cell>
        </row>
        <row r="4">
          <cell r="U4" t="str">
            <v>Interior BC</v>
          </cell>
          <cell r="Z4" t="str">
            <v>Level 3</v>
          </cell>
        </row>
        <row r="5">
          <cell r="U5" t="str">
            <v>Kootenays</v>
          </cell>
        </row>
        <row r="6">
          <cell r="U6" t="str">
            <v>Northern BC</v>
          </cell>
        </row>
        <row r="7">
          <cell r="U7" t="str">
            <v>Okanagan</v>
          </cell>
        </row>
        <row r="8">
          <cell r="U8" t="str">
            <v>Sea to Sky</v>
          </cell>
        </row>
        <row r="9">
          <cell r="U9" t="str">
            <v>Vancouver Island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Training Plan"/>
      <sheetName val="Sport Audit"/>
      <sheetName val="Benchmarking - National"/>
      <sheetName val="Benchmarking - Regional"/>
      <sheetName val="Other CSIs"/>
      <sheetName val="Athlete List"/>
      <sheetName val="Coach-HPD"/>
      <sheetName val="Carding Criteria"/>
      <sheetName val="Bronze Criteria"/>
      <sheetName val="Competitions"/>
      <sheetName val="Annual Technical"/>
      <sheetName val="Annual Tactical"/>
      <sheetName val="Annual Equipment"/>
      <sheetName val="Annual Physiology"/>
      <sheetName val="Annual S&amp;C"/>
      <sheetName val="Annual Psychology"/>
      <sheetName val="Annual Nutrition"/>
      <sheetName val="Annual Educaton"/>
      <sheetName val="Annual Med Services"/>
      <sheetName val="Annual Environment"/>
      <sheetName val="Annual Coach"/>
      <sheetName val="LTAD Map"/>
    </sheetNames>
    <sheetDataSet>
      <sheetData sheetId="0"/>
      <sheetData sheetId="1"/>
      <sheetData sheetId="2"/>
      <sheetData sheetId="3"/>
      <sheetData sheetId="4"/>
      <sheetData sheetId="5">
        <row r="1">
          <cell r="T1" t="str">
            <v>Podium</v>
          </cell>
          <cell r="U1" t="str">
            <v>Fraser valley</v>
          </cell>
          <cell r="Z1" t="str">
            <v>Level 1</v>
          </cell>
        </row>
        <row r="2">
          <cell r="T2" t="str">
            <v>Gold</v>
          </cell>
          <cell r="U2" t="str">
            <v>Greater Vancouver</v>
          </cell>
          <cell r="Z2" t="str">
            <v>Level 1A</v>
          </cell>
        </row>
        <row r="3">
          <cell r="T3" t="str">
            <v>Silver</v>
          </cell>
          <cell r="U3" t="str">
            <v>Greater Victoria</v>
          </cell>
          <cell r="Z3" t="str">
            <v>Level 2</v>
          </cell>
        </row>
        <row r="4">
          <cell r="T4" t="str">
            <v>National Team</v>
          </cell>
          <cell r="U4" t="str">
            <v>Interior BC</v>
          </cell>
          <cell r="Z4" t="str">
            <v>Level 3</v>
          </cell>
        </row>
        <row r="5">
          <cell r="T5" t="str">
            <v>Provincial</v>
          </cell>
          <cell r="U5" t="str">
            <v>Kootenays</v>
          </cell>
        </row>
        <row r="6">
          <cell r="T6" t="str">
            <v>Centre</v>
          </cell>
          <cell r="U6" t="str">
            <v>Northern BC</v>
          </cell>
        </row>
        <row r="7">
          <cell r="U7" t="str">
            <v>Okanagan</v>
          </cell>
        </row>
        <row r="8">
          <cell r="U8" t="str">
            <v>Sea to Sky</v>
          </cell>
        </row>
        <row r="9">
          <cell r="U9" t="str">
            <v>Vancouver Island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9ECA-31F6-4941-9CD7-7B03CB87261C}">
  <sheetPr>
    <tabColor rgb="FF66FF66"/>
    <outlinePr summaryBelow="0"/>
    <pageSetUpPr fitToPage="1"/>
  </sheetPr>
  <dimension ref="A1:CM39"/>
  <sheetViews>
    <sheetView zoomScale="50" zoomScaleNormal="50" zoomScaleSheetLayoutView="30" workbookViewId="0">
      <pane xSplit="4" ySplit="7" topLeftCell="S8" activePane="bottomRight" state="frozen"/>
      <selection pane="topRight" activeCell="E1" sqref="E1"/>
      <selection pane="bottomLeft" activeCell="A8" sqref="A8"/>
      <selection pane="bottomRight" activeCell="AQ36" sqref="AQ36"/>
    </sheetView>
  </sheetViews>
  <sheetFormatPr defaultColWidth="9.21875" defaultRowHeight="13.2" outlineLevelRow="1" x14ac:dyDescent="0.25"/>
  <cols>
    <col min="1" max="1" width="8.77734375" style="1" customWidth="1"/>
    <col min="2" max="2" width="5.21875" style="1" customWidth="1"/>
    <col min="3" max="3" width="12.77734375" style="1" customWidth="1"/>
    <col min="4" max="4" width="16.77734375" style="1" customWidth="1"/>
    <col min="5" max="17" width="6.77734375" style="1" customWidth="1"/>
    <col min="18" max="56" width="8.77734375" style="1" customWidth="1"/>
    <col min="57" max="57" width="5" customWidth="1"/>
    <col min="58" max="59" width="4.5546875" customWidth="1"/>
    <col min="60" max="60" width="5" customWidth="1"/>
    <col min="61" max="61" width="4.21875" customWidth="1"/>
    <col min="62" max="62" width="5" customWidth="1"/>
    <col min="63" max="63" width="5.44140625" customWidth="1"/>
    <col min="64" max="64" width="5" customWidth="1"/>
    <col min="65" max="65" width="4.5546875" customWidth="1"/>
    <col min="66" max="91" width="8.77734375" customWidth="1"/>
    <col min="92" max="16384" width="9.21875" style="1"/>
  </cols>
  <sheetData>
    <row r="1" spans="1:91" ht="22.8" x14ac:dyDescent="0.25">
      <c r="A1" s="338" t="s">
        <v>50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</row>
    <row r="2" spans="1:91" ht="22.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91" ht="27.6" x14ac:dyDescent="0.4">
      <c r="A3" s="3"/>
      <c r="C3" s="2"/>
      <c r="N3" s="4" t="s">
        <v>0</v>
      </c>
      <c r="Q3" s="2"/>
      <c r="R3" s="339"/>
      <c r="S3" s="339"/>
      <c r="T3" s="339"/>
      <c r="U3" s="339"/>
      <c r="V3" s="339"/>
      <c r="W3" s="339"/>
      <c r="X3" s="339"/>
      <c r="Y3" s="5"/>
      <c r="Z3" s="4" t="s">
        <v>1</v>
      </c>
      <c r="AA3" s="5"/>
      <c r="AB3" s="5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2"/>
      <c r="AR3" s="2"/>
      <c r="AS3" s="6"/>
      <c r="AT3" s="7"/>
      <c r="AU3" s="7"/>
      <c r="AV3" s="2"/>
      <c r="AW3" s="8" t="s">
        <v>2</v>
      </c>
      <c r="AX3" s="341">
        <v>45662</v>
      </c>
      <c r="AY3" s="342"/>
      <c r="AZ3" s="342"/>
      <c r="BA3" s="342"/>
      <c r="BB3" s="342"/>
      <c r="BC3" s="342"/>
      <c r="BD3" s="342"/>
    </row>
    <row r="4" spans="1:91" ht="18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</row>
    <row r="5" spans="1:91" s="14" customFormat="1" ht="24.75" customHeight="1" thickBot="1" x14ac:dyDescent="0.3">
      <c r="A5" s="343" t="s">
        <v>3</v>
      </c>
      <c r="B5" s="345" t="s">
        <v>4</v>
      </c>
      <c r="C5" s="346"/>
      <c r="D5" s="10" t="s">
        <v>5</v>
      </c>
      <c r="E5" s="11">
        <v>1</v>
      </c>
      <c r="F5" s="12">
        <f>E5+1</f>
        <v>2</v>
      </c>
      <c r="G5" s="12">
        <f t="shared" ref="G5:BD5" si="0">F5+1</f>
        <v>3</v>
      </c>
      <c r="H5" s="12">
        <f t="shared" si="0"/>
        <v>4</v>
      </c>
      <c r="I5" s="12">
        <f t="shared" si="0"/>
        <v>5</v>
      </c>
      <c r="J5" s="12">
        <f t="shared" si="0"/>
        <v>6</v>
      </c>
      <c r="K5" s="12">
        <f t="shared" si="0"/>
        <v>7</v>
      </c>
      <c r="L5" s="12">
        <f t="shared" si="0"/>
        <v>8</v>
      </c>
      <c r="M5" s="12">
        <f t="shared" si="0"/>
        <v>9</v>
      </c>
      <c r="N5" s="12">
        <f t="shared" si="0"/>
        <v>10</v>
      </c>
      <c r="O5" s="12">
        <f t="shared" si="0"/>
        <v>11</v>
      </c>
      <c r="P5" s="12">
        <f t="shared" si="0"/>
        <v>12</v>
      </c>
      <c r="Q5" s="12">
        <f t="shared" si="0"/>
        <v>13</v>
      </c>
      <c r="R5" s="12">
        <f t="shared" si="0"/>
        <v>14</v>
      </c>
      <c r="S5" s="12">
        <f t="shared" si="0"/>
        <v>15</v>
      </c>
      <c r="T5" s="12">
        <f t="shared" si="0"/>
        <v>16</v>
      </c>
      <c r="U5" s="12">
        <f t="shared" si="0"/>
        <v>17</v>
      </c>
      <c r="V5" s="12">
        <f t="shared" si="0"/>
        <v>18</v>
      </c>
      <c r="W5" s="12">
        <f t="shared" si="0"/>
        <v>19</v>
      </c>
      <c r="X5" s="12">
        <f t="shared" si="0"/>
        <v>20</v>
      </c>
      <c r="Y5" s="12">
        <f t="shared" si="0"/>
        <v>21</v>
      </c>
      <c r="Z5" s="12">
        <f t="shared" si="0"/>
        <v>22</v>
      </c>
      <c r="AA5" s="12">
        <f t="shared" si="0"/>
        <v>23</v>
      </c>
      <c r="AB5" s="12">
        <f t="shared" si="0"/>
        <v>24</v>
      </c>
      <c r="AC5" s="12">
        <f t="shared" si="0"/>
        <v>25</v>
      </c>
      <c r="AD5" s="12">
        <f t="shared" si="0"/>
        <v>26</v>
      </c>
      <c r="AE5" s="12">
        <f t="shared" si="0"/>
        <v>27</v>
      </c>
      <c r="AF5" s="12">
        <f t="shared" si="0"/>
        <v>28</v>
      </c>
      <c r="AG5" s="12">
        <f t="shared" si="0"/>
        <v>29</v>
      </c>
      <c r="AH5" s="12">
        <f t="shared" si="0"/>
        <v>30</v>
      </c>
      <c r="AI5" s="12">
        <f t="shared" si="0"/>
        <v>31</v>
      </c>
      <c r="AJ5" s="12">
        <f t="shared" si="0"/>
        <v>32</v>
      </c>
      <c r="AK5" s="12">
        <f t="shared" si="0"/>
        <v>33</v>
      </c>
      <c r="AL5" s="12">
        <f t="shared" si="0"/>
        <v>34</v>
      </c>
      <c r="AM5" s="12">
        <f t="shared" si="0"/>
        <v>35</v>
      </c>
      <c r="AN5" s="12">
        <f t="shared" si="0"/>
        <v>36</v>
      </c>
      <c r="AO5" s="12">
        <f t="shared" si="0"/>
        <v>37</v>
      </c>
      <c r="AP5" s="12">
        <f t="shared" si="0"/>
        <v>38</v>
      </c>
      <c r="AQ5" s="12">
        <f t="shared" si="0"/>
        <v>39</v>
      </c>
      <c r="AR5" s="12">
        <f t="shared" si="0"/>
        <v>40</v>
      </c>
      <c r="AS5" s="12">
        <f t="shared" si="0"/>
        <v>41</v>
      </c>
      <c r="AT5" s="12">
        <f t="shared" si="0"/>
        <v>42</v>
      </c>
      <c r="AU5" s="12">
        <f t="shared" si="0"/>
        <v>43</v>
      </c>
      <c r="AV5" s="12">
        <f t="shared" si="0"/>
        <v>44</v>
      </c>
      <c r="AW5" s="12">
        <f t="shared" si="0"/>
        <v>45</v>
      </c>
      <c r="AX5" s="12">
        <f t="shared" si="0"/>
        <v>46</v>
      </c>
      <c r="AY5" s="12">
        <f t="shared" si="0"/>
        <v>47</v>
      </c>
      <c r="AZ5" s="12">
        <f t="shared" si="0"/>
        <v>48</v>
      </c>
      <c r="BA5" s="12">
        <f t="shared" si="0"/>
        <v>49</v>
      </c>
      <c r="BB5" s="12">
        <f t="shared" si="0"/>
        <v>50</v>
      </c>
      <c r="BC5" s="12">
        <f t="shared" si="0"/>
        <v>51</v>
      </c>
      <c r="BD5" s="13">
        <f t="shared" si="0"/>
        <v>52</v>
      </c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s="14" customFormat="1" ht="24.75" customHeight="1" thickBot="1" x14ac:dyDescent="0.3">
      <c r="A6" s="344"/>
      <c r="B6" s="347"/>
      <c r="C6" s="348"/>
      <c r="D6" s="15" t="s">
        <v>6</v>
      </c>
      <c r="E6" s="351" t="s">
        <v>7</v>
      </c>
      <c r="F6" s="352"/>
      <c r="G6" s="352"/>
      <c r="H6" s="353"/>
      <c r="I6" s="351" t="s">
        <v>8</v>
      </c>
      <c r="J6" s="352"/>
      <c r="K6" s="352"/>
      <c r="L6" s="353"/>
      <c r="M6" s="351" t="s">
        <v>9</v>
      </c>
      <c r="N6" s="352"/>
      <c r="O6" s="352"/>
      <c r="P6" s="352"/>
      <c r="Q6" s="353"/>
      <c r="R6" s="351" t="s">
        <v>10</v>
      </c>
      <c r="S6" s="352"/>
      <c r="T6" s="352"/>
      <c r="U6" s="353"/>
      <c r="V6" s="351" t="s">
        <v>11</v>
      </c>
      <c r="W6" s="352"/>
      <c r="X6" s="352"/>
      <c r="Y6" s="353"/>
      <c r="Z6" s="351" t="s">
        <v>12</v>
      </c>
      <c r="AA6" s="352"/>
      <c r="AB6" s="352"/>
      <c r="AC6" s="352"/>
      <c r="AD6" s="353"/>
      <c r="AE6" s="351" t="s">
        <v>13</v>
      </c>
      <c r="AF6" s="352"/>
      <c r="AG6" s="352"/>
      <c r="AH6" s="363"/>
      <c r="AI6" s="364" t="s">
        <v>14</v>
      </c>
      <c r="AJ6" s="365"/>
      <c r="AK6" s="365"/>
      <c r="AL6" s="365"/>
      <c r="AM6" s="366"/>
      <c r="AN6" s="333" t="s">
        <v>15</v>
      </c>
      <c r="AO6" s="333"/>
      <c r="AP6" s="333"/>
      <c r="AQ6" s="334"/>
      <c r="AR6" s="351" t="s">
        <v>16</v>
      </c>
      <c r="AS6" s="352"/>
      <c r="AT6" s="352"/>
      <c r="AU6" s="363"/>
      <c r="AV6" s="335" t="s">
        <v>17</v>
      </c>
      <c r="AW6" s="336"/>
      <c r="AX6" s="336"/>
      <c r="AY6" s="336"/>
      <c r="AZ6" s="337"/>
      <c r="BA6" s="332" t="s">
        <v>18</v>
      </c>
      <c r="BB6" s="333"/>
      <c r="BC6" s="333"/>
      <c r="BD6" s="334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s="14" customFormat="1" ht="24.75" customHeight="1" thickBot="1" x14ac:dyDescent="0.3">
      <c r="A7" s="344"/>
      <c r="B7" s="349"/>
      <c r="C7" s="350"/>
      <c r="D7" s="16" t="s">
        <v>19</v>
      </c>
      <c r="E7" s="17">
        <f>DAY(AX3)</f>
        <v>5</v>
      </c>
      <c r="F7" s="18">
        <f>E7+7</f>
        <v>12</v>
      </c>
      <c r="G7" s="18">
        <f t="shared" ref="G7:BD7" si="1">F7+7</f>
        <v>19</v>
      </c>
      <c r="H7" s="19">
        <f t="shared" si="1"/>
        <v>26</v>
      </c>
      <c r="I7" s="17">
        <f t="shared" si="1"/>
        <v>33</v>
      </c>
      <c r="J7" s="18">
        <f t="shared" si="1"/>
        <v>40</v>
      </c>
      <c r="K7" s="18">
        <f t="shared" si="1"/>
        <v>47</v>
      </c>
      <c r="L7" s="19">
        <f t="shared" si="1"/>
        <v>54</v>
      </c>
      <c r="M7" s="17">
        <f>L7+8</f>
        <v>62</v>
      </c>
      <c r="N7" s="18">
        <f>+M7+7</f>
        <v>69</v>
      </c>
      <c r="O7" s="18">
        <f t="shared" si="1"/>
        <v>76</v>
      </c>
      <c r="P7" s="18">
        <f t="shared" si="1"/>
        <v>83</v>
      </c>
      <c r="Q7" s="19">
        <f t="shared" si="1"/>
        <v>90</v>
      </c>
      <c r="R7" s="20">
        <f t="shared" si="1"/>
        <v>97</v>
      </c>
      <c r="S7" s="21">
        <f t="shared" si="1"/>
        <v>104</v>
      </c>
      <c r="T7" s="21">
        <f t="shared" si="1"/>
        <v>111</v>
      </c>
      <c r="U7" s="22">
        <f>T7+7</f>
        <v>118</v>
      </c>
      <c r="V7" s="20">
        <f>U7+7</f>
        <v>125</v>
      </c>
      <c r="W7" s="21">
        <f>+V7+7</f>
        <v>132</v>
      </c>
      <c r="X7" s="21">
        <f t="shared" si="1"/>
        <v>139</v>
      </c>
      <c r="Y7" s="23">
        <f t="shared" si="1"/>
        <v>146</v>
      </c>
      <c r="Z7" s="17">
        <f t="shared" si="1"/>
        <v>153</v>
      </c>
      <c r="AA7" s="18">
        <f t="shared" si="1"/>
        <v>160</v>
      </c>
      <c r="AB7" s="18">
        <f t="shared" si="1"/>
        <v>167</v>
      </c>
      <c r="AC7" s="18">
        <f t="shared" si="1"/>
        <v>174</v>
      </c>
      <c r="AD7" s="19">
        <f t="shared" si="1"/>
        <v>181</v>
      </c>
      <c r="AE7" s="17">
        <f t="shared" si="1"/>
        <v>188</v>
      </c>
      <c r="AF7" s="18">
        <f>AE7+7</f>
        <v>195</v>
      </c>
      <c r="AG7" s="18">
        <f t="shared" si="1"/>
        <v>202</v>
      </c>
      <c r="AH7" s="192">
        <f t="shared" si="1"/>
        <v>209</v>
      </c>
      <c r="AI7" s="17">
        <f t="shared" si="1"/>
        <v>216</v>
      </c>
      <c r="AJ7" s="18">
        <f t="shared" si="1"/>
        <v>223</v>
      </c>
      <c r="AK7" s="18">
        <f t="shared" si="1"/>
        <v>230</v>
      </c>
      <c r="AL7" s="18">
        <f t="shared" si="1"/>
        <v>237</v>
      </c>
      <c r="AM7" s="19">
        <f t="shared" si="1"/>
        <v>244</v>
      </c>
      <c r="AN7" s="193">
        <f t="shared" si="1"/>
        <v>251</v>
      </c>
      <c r="AO7" s="18">
        <f>AN7+7</f>
        <v>258</v>
      </c>
      <c r="AP7" s="18">
        <f t="shared" si="1"/>
        <v>265</v>
      </c>
      <c r="AQ7" s="19">
        <f t="shared" si="1"/>
        <v>272</v>
      </c>
      <c r="AR7" s="17">
        <f t="shared" si="1"/>
        <v>279</v>
      </c>
      <c r="AS7" s="18">
        <f>AR7+7</f>
        <v>286</v>
      </c>
      <c r="AT7" s="18">
        <f t="shared" si="1"/>
        <v>293</v>
      </c>
      <c r="AU7" s="192">
        <f t="shared" si="1"/>
        <v>300</v>
      </c>
      <c r="AV7" s="224">
        <f t="shared" si="1"/>
        <v>307</v>
      </c>
      <c r="AW7" s="225">
        <f t="shared" si="1"/>
        <v>314</v>
      </c>
      <c r="AX7" s="225">
        <f t="shared" si="1"/>
        <v>321</v>
      </c>
      <c r="AY7" s="225">
        <f t="shared" si="1"/>
        <v>328</v>
      </c>
      <c r="AZ7" s="226">
        <f t="shared" si="1"/>
        <v>335</v>
      </c>
      <c r="BA7" s="17">
        <f t="shared" si="1"/>
        <v>342</v>
      </c>
      <c r="BB7" s="18">
        <f>BA7+7</f>
        <v>349</v>
      </c>
      <c r="BC7" s="18">
        <f t="shared" si="1"/>
        <v>356</v>
      </c>
      <c r="BD7" s="19">
        <f t="shared" si="1"/>
        <v>363</v>
      </c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s="14" customFormat="1" ht="139.94999999999999" customHeight="1" outlineLevel="1" thickBot="1" x14ac:dyDescent="0.3">
      <c r="A8" s="344"/>
      <c r="B8" s="345" t="s">
        <v>20</v>
      </c>
      <c r="C8" s="346"/>
      <c r="D8" s="24" t="s">
        <v>21</v>
      </c>
      <c r="E8" s="25"/>
      <c r="F8" s="26"/>
      <c r="G8" s="26"/>
      <c r="H8" s="27"/>
      <c r="I8" s="25"/>
      <c r="J8" s="26"/>
      <c r="K8" s="26"/>
      <c r="L8" s="27"/>
      <c r="M8" s="25"/>
      <c r="N8" s="26"/>
      <c r="O8" s="26"/>
      <c r="P8" s="26"/>
      <c r="Q8" s="28"/>
      <c r="R8" s="29"/>
      <c r="S8" s="30"/>
      <c r="T8" s="30"/>
      <c r="U8" s="31"/>
      <c r="V8" s="29"/>
      <c r="W8" s="32"/>
      <c r="X8" s="32"/>
      <c r="Y8" s="33"/>
      <c r="Z8" s="34"/>
      <c r="AA8" s="35"/>
      <c r="AB8" s="36"/>
      <c r="AC8" s="35"/>
      <c r="AD8" s="37"/>
      <c r="AE8" s="29"/>
      <c r="AF8" s="30"/>
      <c r="AG8" s="30"/>
      <c r="AH8" s="38"/>
      <c r="AI8" s="198"/>
      <c r="AJ8" s="36"/>
      <c r="AK8" s="199"/>
      <c r="AL8" s="36"/>
      <c r="AM8" s="200"/>
      <c r="AN8" s="194"/>
      <c r="AO8" s="40"/>
      <c r="AP8" s="39"/>
      <c r="AQ8" s="31"/>
      <c r="AR8" s="41"/>
      <c r="AS8" s="42"/>
      <c r="AT8" s="30"/>
      <c r="AU8" s="217"/>
      <c r="AV8" s="198"/>
      <c r="AW8" s="26"/>
      <c r="AX8" s="26"/>
      <c r="AY8" s="223"/>
      <c r="AZ8" s="27"/>
      <c r="BA8" s="25"/>
      <c r="BB8" s="26"/>
      <c r="BC8" s="26"/>
      <c r="BD8" s="27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s="14" customFormat="1" ht="60" customHeight="1" outlineLevel="1" x14ac:dyDescent="0.25">
      <c r="A9" s="344"/>
      <c r="B9" s="347"/>
      <c r="C9" s="348"/>
      <c r="D9" s="355" t="s">
        <v>22</v>
      </c>
      <c r="E9" s="357"/>
      <c r="F9" s="358"/>
      <c r="G9" s="358"/>
      <c r="H9" s="359"/>
      <c r="I9" s="357"/>
      <c r="J9" s="358"/>
      <c r="K9" s="358"/>
      <c r="L9" s="359"/>
      <c r="M9" s="357"/>
      <c r="N9" s="358"/>
      <c r="O9" s="358"/>
      <c r="P9" s="358"/>
      <c r="Q9" s="361"/>
      <c r="R9" s="360"/>
      <c r="S9" s="362"/>
      <c r="T9" s="362"/>
      <c r="U9" s="367"/>
      <c r="V9" s="360"/>
      <c r="W9" s="362"/>
      <c r="X9" s="362"/>
      <c r="Y9" s="369"/>
      <c r="Z9" s="370"/>
      <c r="AA9" s="362"/>
      <c r="AB9" s="362"/>
      <c r="AC9" s="362"/>
      <c r="AD9" s="367"/>
      <c r="AE9" s="360"/>
      <c r="AF9" s="362"/>
      <c r="AG9" s="362"/>
      <c r="AH9" s="368"/>
      <c r="AI9" s="360"/>
      <c r="AJ9" s="362"/>
      <c r="AK9" s="371"/>
      <c r="AL9" s="362"/>
      <c r="AM9" s="369"/>
      <c r="AN9" s="370"/>
      <c r="AO9" s="374"/>
      <c r="AP9" s="371"/>
      <c r="AQ9" s="367"/>
      <c r="AR9" s="357"/>
      <c r="AS9" s="375"/>
      <c r="AT9" s="362"/>
      <c r="AU9" s="361"/>
      <c r="AV9" s="360"/>
      <c r="AW9" s="358"/>
      <c r="AX9" s="358"/>
      <c r="AY9" s="358"/>
      <c r="AZ9" s="359"/>
      <c r="BA9" s="357"/>
      <c r="BB9" s="358"/>
      <c r="BC9" s="358"/>
      <c r="BD9" s="35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spans="1:91" s="14" customFormat="1" ht="60" customHeight="1" outlineLevel="1" thickBot="1" x14ac:dyDescent="0.3">
      <c r="A10" s="344"/>
      <c r="B10" s="347"/>
      <c r="C10" s="348"/>
      <c r="D10" s="356"/>
      <c r="E10" s="357"/>
      <c r="F10" s="358"/>
      <c r="G10" s="358"/>
      <c r="H10" s="359"/>
      <c r="I10" s="357"/>
      <c r="J10" s="358"/>
      <c r="K10" s="358"/>
      <c r="L10" s="359"/>
      <c r="M10" s="357"/>
      <c r="N10" s="358"/>
      <c r="O10" s="358"/>
      <c r="P10" s="358"/>
      <c r="Q10" s="361"/>
      <c r="R10" s="360"/>
      <c r="S10" s="362"/>
      <c r="T10" s="362"/>
      <c r="U10" s="367"/>
      <c r="V10" s="360"/>
      <c r="W10" s="362"/>
      <c r="X10" s="362"/>
      <c r="Y10" s="369"/>
      <c r="Z10" s="370"/>
      <c r="AA10" s="362"/>
      <c r="AB10" s="362"/>
      <c r="AC10" s="362"/>
      <c r="AD10" s="367"/>
      <c r="AE10" s="360"/>
      <c r="AF10" s="362"/>
      <c r="AG10" s="362"/>
      <c r="AH10" s="368"/>
      <c r="AI10" s="360"/>
      <c r="AJ10" s="362"/>
      <c r="AK10" s="371"/>
      <c r="AL10" s="362"/>
      <c r="AM10" s="369"/>
      <c r="AN10" s="370"/>
      <c r="AO10" s="374"/>
      <c r="AP10" s="371"/>
      <c r="AQ10" s="367"/>
      <c r="AR10" s="357"/>
      <c r="AS10" s="375"/>
      <c r="AT10" s="362"/>
      <c r="AU10" s="361"/>
      <c r="AV10" s="360"/>
      <c r="AW10" s="358"/>
      <c r="AX10" s="358"/>
      <c r="AY10" s="358"/>
      <c r="AZ10" s="359"/>
      <c r="BA10" s="357"/>
      <c r="BB10" s="358"/>
      <c r="BC10" s="358"/>
      <c r="BD10" s="359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s="14" customFormat="1" ht="139.94999999999999" customHeight="1" outlineLevel="1" thickBot="1" x14ac:dyDescent="0.3">
      <c r="A11" s="344"/>
      <c r="B11" s="347"/>
      <c r="C11" s="348"/>
      <c r="D11" s="43" t="s">
        <v>23</v>
      </c>
      <c r="E11" s="44"/>
      <c r="F11" s="45"/>
      <c r="G11" s="45"/>
      <c r="H11" s="46"/>
      <c r="I11" s="47"/>
      <c r="J11" s="45"/>
      <c r="K11" s="45"/>
      <c r="L11" s="46"/>
      <c r="M11" s="47"/>
      <c r="N11" s="45"/>
      <c r="O11" s="45"/>
      <c r="P11" s="45"/>
      <c r="Q11" s="48"/>
      <c r="R11" s="49"/>
      <c r="S11" s="50"/>
      <c r="T11" s="50"/>
      <c r="U11" s="51"/>
      <c r="V11" s="49"/>
      <c r="W11" s="50"/>
      <c r="X11" s="50"/>
      <c r="Y11" s="52"/>
      <c r="Z11" s="53"/>
      <c r="AA11" s="50"/>
      <c r="AB11" s="50"/>
      <c r="AC11" s="50"/>
      <c r="AD11" s="51"/>
      <c r="AE11" s="49"/>
      <c r="AF11" s="50"/>
      <c r="AG11" s="50"/>
      <c r="AH11" s="54"/>
      <c r="AI11" s="49"/>
      <c r="AJ11" s="50"/>
      <c r="AK11" s="55"/>
      <c r="AL11" s="50"/>
      <c r="AM11" s="52"/>
      <c r="AN11" s="53"/>
      <c r="AO11" s="56"/>
      <c r="AP11" s="55"/>
      <c r="AQ11" s="51"/>
      <c r="AR11" s="47"/>
      <c r="AS11" s="57"/>
      <c r="AT11" s="50"/>
      <c r="AU11" s="48"/>
      <c r="AV11" s="49"/>
      <c r="AW11" s="45"/>
      <c r="AX11" s="45"/>
      <c r="AY11" s="45"/>
      <c r="AZ11" s="46"/>
      <c r="BA11" s="47"/>
      <c r="BB11" s="45"/>
      <c r="BC11" s="45"/>
      <c r="BD11" s="46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s="14" customFormat="1" ht="60" customHeight="1" outlineLevel="1" thickBot="1" x14ac:dyDescent="0.3">
      <c r="A12" s="344"/>
      <c r="B12" s="347"/>
      <c r="C12" s="348"/>
      <c r="D12" s="58" t="s">
        <v>24</v>
      </c>
      <c r="E12" s="59"/>
      <c r="F12" s="60"/>
      <c r="G12" s="60"/>
      <c r="H12" s="61"/>
      <c r="I12" s="62"/>
      <c r="J12" s="60"/>
      <c r="K12" s="60"/>
      <c r="L12" s="61"/>
      <c r="M12" s="62"/>
      <c r="N12" s="60"/>
      <c r="O12" s="60"/>
      <c r="P12" s="60"/>
      <c r="Q12" s="63"/>
      <c r="R12" s="64"/>
      <c r="S12" s="65"/>
      <c r="T12" s="65"/>
      <c r="U12" s="66"/>
      <c r="V12" s="64"/>
      <c r="W12" s="65"/>
      <c r="X12" s="65"/>
      <c r="Y12" s="67"/>
      <c r="Z12" s="68"/>
      <c r="AA12" s="65"/>
      <c r="AB12" s="65"/>
      <c r="AC12" s="65"/>
      <c r="AD12" s="66"/>
      <c r="AE12" s="64"/>
      <c r="AF12" s="65"/>
      <c r="AG12" s="65"/>
      <c r="AH12" s="69"/>
      <c r="AI12" s="49"/>
      <c r="AJ12" s="50"/>
      <c r="AK12" s="55"/>
      <c r="AL12" s="50"/>
      <c r="AM12" s="52"/>
      <c r="AN12" s="68"/>
      <c r="AO12" s="71"/>
      <c r="AP12" s="70"/>
      <c r="AQ12" s="66"/>
      <c r="AR12" s="62"/>
      <c r="AS12" s="72"/>
      <c r="AT12" s="65"/>
      <c r="AU12" s="63"/>
      <c r="AV12" s="49"/>
      <c r="AW12" s="45"/>
      <c r="AX12" s="45"/>
      <c r="AY12" s="45"/>
      <c r="AZ12" s="46"/>
      <c r="BA12" s="62"/>
      <c r="BB12" s="60"/>
      <c r="BC12" s="60"/>
      <c r="BD12" s="61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s="14" customFormat="1" ht="60" customHeight="1" outlineLevel="1" thickBot="1" x14ac:dyDescent="0.3">
      <c r="A13" s="344"/>
      <c r="B13" s="347"/>
      <c r="C13" s="354"/>
      <c r="D13" s="73" t="s">
        <v>25</v>
      </c>
      <c r="E13" s="74"/>
      <c r="F13" s="75"/>
      <c r="G13" s="75"/>
      <c r="H13" s="76"/>
      <c r="I13" s="74"/>
      <c r="J13" s="75"/>
      <c r="K13" s="75"/>
      <c r="L13" s="76"/>
      <c r="M13" s="74"/>
      <c r="N13" s="75"/>
      <c r="O13" s="75"/>
      <c r="P13" s="75"/>
      <c r="Q13" s="77"/>
      <c r="R13" s="78"/>
      <c r="S13" s="79"/>
      <c r="T13" s="79"/>
      <c r="U13" s="80"/>
      <c r="V13" s="78"/>
      <c r="W13" s="79"/>
      <c r="X13" s="79"/>
      <c r="Y13" s="81"/>
      <c r="Z13" s="82"/>
      <c r="AA13" s="79"/>
      <c r="AB13" s="79"/>
      <c r="AC13" s="79"/>
      <c r="AD13" s="80"/>
      <c r="AE13" s="78"/>
      <c r="AF13" s="79"/>
      <c r="AG13" s="79"/>
      <c r="AH13" s="83"/>
      <c r="AI13" s="78"/>
      <c r="AJ13" s="79"/>
      <c r="AK13" s="84"/>
      <c r="AL13" s="79"/>
      <c r="AM13" s="81"/>
      <c r="AN13" s="82"/>
      <c r="AO13" s="85"/>
      <c r="AP13" s="84"/>
      <c r="AQ13" s="80"/>
      <c r="AR13" s="74"/>
      <c r="AS13" s="86"/>
      <c r="AT13" s="79"/>
      <c r="AU13" s="77"/>
      <c r="AV13" s="78"/>
      <c r="AW13" s="75"/>
      <c r="AX13" s="75"/>
      <c r="AY13" s="75"/>
      <c r="AZ13" s="76"/>
      <c r="BA13" s="74"/>
      <c r="BB13" s="75"/>
      <c r="BC13" s="87"/>
      <c r="BD13" s="88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s="14" customFormat="1" ht="60" customHeight="1" outlineLevel="1" thickBot="1" x14ac:dyDescent="0.3">
      <c r="A14" s="344"/>
      <c r="B14" s="349"/>
      <c r="C14" s="350"/>
      <c r="D14" s="89" t="s">
        <v>26</v>
      </c>
      <c r="E14" s="90"/>
      <c r="F14" s="91"/>
      <c r="G14" s="91"/>
      <c r="H14" s="92"/>
      <c r="I14" s="90"/>
      <c r="J14" s="91"/>
      <c r="K14" s="91"/>
      <c r="L14" s="92"/>
      <c r="M14" s="90"/>
      <c r="N14" s="91"/>
      <c r="O14" s="91"/>
      <c r="P14" s="91"/>
      <c r="Q14" s="93"/>
      <c r="R14" s="94"/>
      <c r="S14" s="95"/>
      <c r="T14" s="96"/>
      <c r="U14" s="97"/>
      <c r="V14" s="98"/>
      <c r="W14" s="99"/>
      <c r="X14" s="99"/>
      <c r="Y14" s="100"/>
      <c r="Z14" s="101"/>
      <c r="AA14" s="99"/>
      <c r="AB14" s="99"/>
      <c r="AC14" s="99"/>
      <c r="AD14" s="97"/>
      <c r="AE14" s="98"/>
      <c r="AF14" s="99"/>
      <c r="AG14" s="99"/>
      <c r="AH14" s="97"/>
      <c r="AI14" s="195"/>
      <c r="AJ14" s="196"/>
      <c r="AK14" s="196"/>
      <c r="AL14" s="196"/>
      <c r="AM14" s="197"/>
      <c r="AN14" s="101"/>
      <c r="AO14" s="99"/>
      <c r="AP14" s="99"/>
      <c r="AQ14" s="97"/>
      <c r="AR14" s="98"/>
      <c r="AS14" s="99"/>
      <c r="AT14" s="99"/>
      <c r="AU14" s="93"/>
      <c r="AV14" s="218"/>
      <c r="AW14" s="219"/>
      <c r="AX14" s="220"/>
      <c r="AY14" s="219"/>
      <c r="AZ14" s="221"/>
      <c r="BA14" s="222"/>
      <c r="BB14" s="91"/>
      <c r="BC14" s="91"/>
      <c r="BD14" s="102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s="14" customFormat="1" ht="9" customHeight="1" thickBot="1" x14ac:dyDescent="0.3">
      <c r="A15" s="103"/>
      <c r="B15" s="372"/>
      <c r="C15" s="373"/>
      <c r="D15" s="104"/>
      <c r="E15" s="105"/>
      <c r="F15" s="106"/>
      <c r="G15" s="106"/>
      <c r="H15" s="107"/>
      <c r="I15" s="105"/>
      <c r="J15" s="106"/>
      <c r="K15" s="106"/>
      <c r="L15" s="106"/>
      <c r="M15" s="107"/>
      <c r="N15" s="105"/>
      <c r="O15" s="106"/>
      <c r="P15" s="106"/>
      <c r="Q15" s="107"/>
      <c r="R15" s="105"/>
      <c r="S15" s="106"/>
      <c r="T15" s="106"/>
      <c r="U15" s="108"/>
      <c r="V15" s="107"/>
      <c r="W15" s="105"/>
      <c r="X15" s="106"/>
      <c r="Y15" s="106"/>
      <c r="Z15" s="106"/>
      <c r="AA15" s="107"/>
      <c r="AB15" s="105"/>
      <c r="AC15" s="106"/>
      <c r="AD15" s="106"/>
      <c r="AE15" s="107"/>
      <c r="AF15" s="105"/>
      <c r="AG15" s="106"/>
      <c r="AH15" s="106"/>
      <c r="AI15" s="107"/>
      <c r="AJ15" s="105"/>
      <c r="AK15" s="106"/>
      <c r="AL15" s="106"/>
      <c r="AM15" s="106"/>
      <c r="AN15" s="107"/>
      <c r="AO15" s="105"/>
      <c r="AP15" s="106"/>
      <c r="AQ15" s="106"/>
      <c r="AR15" s="107"/>
      <c r="AS15" s="105"/>
      <c r="AT15" s="106"/>
      <c r="AU15" s="106"/>
      <c r="AV15" s="107"/>
      <c r="AW15" s="105"/>
      <c r="AX15" s="106"/>
      <c r="AY15" s="106"/>
      <c r="AZ15" s="106"/>
      <c r="BA15" s="107"/>
      <c r="BB15" s="109"/>
      <c r="BC15" s="106"/>
      <c r="BD15" s="107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s="14" customFormat="1" ht="40.049999999999997" customHeight="1" thickBot="1" x14ac:dyDescent="0.3">
      <c r="A16" s="387" t="s">
        <v>27</v>
      </c>
      <c r="B16" s="390" t="s">
        <v>28</v>
      </c>
      <c r="C16" s="391"/>
      <c r="D16" s="110" t="s">
        <v>29</v>
      </c>
      <c r="E16" s="111"/>
      <c r="F16" s="112"/>
      <c r="G16" s="112"/>
      <c r="H16" s="113"/>
      <c r="I16" s="114"/>
      <c r="J16" s="112"/>
      <c r="K16" s="112"/>
      <c r="L16" s="115"/>
      <c r="M16" s="116"/>
      <c r="N16" s="112"/>
      <c r="O16" s="112"/>
      <c r="P16" s="112"/>
      <c r="Q16" s="113"/>
      <c r="R16" s="114"/>
      <c r="S16" s="112"/>
      <c r="T16" s="112"/>
      <c r="U16" s="115"/>
      <c r="V16" s="116"/>
      <c r="W16" s="112"/>
      <c r="X16" s="112"/>
      <c r="Y16" s="113"/>
      <c r="Z16" s="114"/>
      <c r="AA16" s="112"/>
      <c r="AB16" s="112"/>
      <c r="AC16" s="112"/>
      <c r="AD16" s="115"/>
      <c r="AE16" s="116"/>
      <c r="AF16" s="112"/>
      <c r="AG16" s="112"/>
      <c r="AH16" s="115"/>
      <c r="AI16" s="201"/>
      <c r="AJ16" s="202"/>
      <c r="AK16" s="202"/>
      <c r="AL16" s="202"/>
      <c r="AM16" s="203"/>
      <c r="AN16" s="114"/>
      <c r="AO16" s="112"/>
      <c r="AP16" s="112"/>
      <c r="AQ16" s="115"/>
      <c r="AR16" s="116"/>
      <c r="AS16" s="112"/>
      <c r="AT16" s="117"/>
      <c r="AU16" s="227"/>
      <c r="AV16" s="229"/>
      <c r="AW16" s="230"/>
      <c r="AX16" s="230"/>
      <c r="AY16" s="230"/>
      <c r="AZ16" s="231"/>
      <c r="BA16" s="119"/>
      <c r="BB16" s="117"/>
      <c r="BC16" s="117"/>
      <c r="BD16" s="118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s="14" customFormat="1" ht="40.049999999999997" customHeight="1" thickBot="1" x14ac:dyDescent="0.3">
      <c r="A17" s="388"/>
      <c r="B17" s="392"/>
      <c r="C17" s="393"/>
      <c r="D17" s="120" t="s">
        <v>30</v>
      </c>
      <c r="E17" s="121"/>
      <c r="F17" s="122"/>
      <c r="G17" s="122"/>
      <c r="H17" s="123"/>
      <c r="I17" s="124"/>
      <c r="J17" s="122"/>
      <c r="K17" s="122"/>
      <c r="L17" s="125"/>
      <c r="M17" s="126"/>
      <c r="N17" s="122"/>
      <c r="O17" s="122"/>
      <c r="P17" s="122"/>
      <c r="Q17" s="123"/>
      <c r="R17" s="124"/>
      <c r="S17" s="122"/>
      <c r="T17" s="122"/>
      <c r="U17" s="125"/>
      <c r="V17" s="126"/>
      <c r="W17" s="122"/>
      <c r="X17" s="122"/>
      <c r="Y17" s="123"/>
      <c r="Z17" s="124"/>
      <c r="AA17" s="122"/>
      <c r="AB17" s="122"/>
      <c r="AC17" s="122"/>
      <c r="AD17" s="125"/>
      <c r="AE17" s="126"/>
      <c r="AF17" s="122"/>
      <c r="AG17" s="122"/>
      <c r="AH17" s="125"/>
      <c r="AI17" s="201"/>
      <c r="AJ17" s="202"/>
      <c r="AK17" s="202"/>
      <c r="AL17" s="202"/>
      <c r="AM17" s="203"/>
      <c r="AN17" s="124"/>
      <c r="AO17" s="122"/>
      <c r="AP17" s="122"/>
      <c r="AQ17" s="125"/>
      <c r="AR17" s="126"/>
      <c r="AS17" s="122"/>
      <c r="AT17" s="127"/>
      <c r="AU17" s="228"/>
      <c r="AV17" s="232"/>
      <c r="AW17" s="117"/>
      <c r="AX17" s="117"/>
      <c r="AY17" s="117"/>
      <c r="AZ17" s="118"/>
      <c r="BA17" s="129"/>
      <c r="BB17" s="127"/>
      <c r="BC17" s="127"/>
      <c r="BD17" s="128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s="14" customFormat="1" ht="40.049999999999997" customHeight="1" thickBot="1" x14ac:dyDescent="0.3">
      <c r="A18" s="388"/>
      <c r="B18" s="392"/>
      <c r="C18" s="393"/>
      <c r="D18" s="110" t="s">
        <v>31</v>
      </c>
      <c r="E18" s="130"/>
      <c r="F18" s="112"/>
      <c r="G18" s="112"/>
      <c r="H18" s="113"/>
      <c r="I18" s="114"/>
      <c r="J18" s="112"/>
      <c r="K18" s="112"/>
      <c r="L18" s="115"/>
      <c r="M18" s="116"/>
      <c r="N18" s="112"/>
      <c r="O18" s="112"/>
      <c r="P18" s="112"/>
      <c r="Q18" s="113"/>
      <c r="R18" s="114"/>
      <c r="S18" s="112"/>
      <c r="T18" s="112"/>
      <c r="U18" s="115"/>
      <c r="V18" s="116"/>
      <c r="W18" s="112"/>
      <c r="X18" s="112"/>
      <c r="Y18" s="113"/>
      <c r="Z18" s="114"/>
      <c r="AA18" s="112"/>
      <c r="AB18" s="112"/>
      <c r="AC18" s="112"/>
      <c r="AD18" s="115"/>
      <c r="AE18" s="116"/>
      <c r="AF18" s="112"/>
      <c r="AG18" s="112"/>
      <c r="AH18" s="115"/>
      <c r="AI18" s="201"/>
      <c r="AJ18" s="202"/>
      <c r="AK18" s="202"/>
      <c r="AL18" s="202"/>
      <c r="AM18" s="203"/>
      <c r="AN18" s="114"/>
      <c r="AO18" s="112"/>
      <c r="AP18" s="112"/>
      <c r="AQ18" s="115"/>
      <c r="AR18" s="116"/>
      <c r="AS18" s="112"/>
      <c r="AT18" s="117"/>
      <c r="AU18" s="227"/>
      <c r="AV18" s="233"/>
      <c r="AW18" s="127"/>
      <c r="AX18" s="127"/>
      <c r="AY18" s="127"/>
      <c r="AZ18" s="128"/>
      <c r="BA18" s="119"/>
      <c r="BB18" s="117"/>
      <c r="BC18" s="117"/>
      <c r="BD18" s="1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s="14" customFormat="1" ht="40.5" customHeight="1" thickBot="1" x14ac:dyDescent="0.3">
      <c r="A19" s="388"/>
      <c r="B19" s="392"/>
      <c r="C19" s="393"/>
      <c r="D19" s="131" t="s">
        <v>32</v>
      </c>
      <c r="E19" s="132"/>
      <c r="F19" s="133"/>
      <c r="G19" s="133"/>
      <c r="H19" s="134"/>
      <c r="I19" s="135"/>
      <c r="J19" s="133"/>
      <c r="K19" s="133"/>
      <c r="L19" s="136"/>
      <c r="M19" s="137"/>
      <c r="N19" s="133"/>
      <c r="O19" s="133"/>
      <c r="P19" s="133"/>
      <c r="Q19" s="134"/>
      <c r="R19" s="135"/>
      <c r="S19" s="133"/>
      <c r="T19" s="133"/>
      <c r="U19" s="136"/>
      <c r="V19" s="137"/>
      <c r="W19" s="133"/>
      <c r="X19" s="133"/>
      <c r="Y19" s="134"/>
      <c r="Z19" s="135"/>
      <c r="AA19" s="133"/>
      <c r="AB19" s="133"/>
      <c r="AC19" s="133"/>
      <c r="AD19" s="136"/>
      <c r="AE19" s="137"/>
      <c r="AF19" s="133"/>
      <c r="AG19" s="133"/>
      <c r="AH19" s="136"/>
      <c r="AI19" s="204"/>
      <c r="AJ19" s="205"/>
      <c r="AK19" s="205"/>
      <c r="AL19" s="205"/>
      <c r="AM19" s="206"/>
      <c r="AN19" s="135"/>
      <c r="AO19" s="133"/>
      <c r="AP19" s="133"/>
      <c r="AQ19" s="136"/>
      <c r="AR19" s="137"/>
      <c r="AS19" s="133"/>
      <c r="AT19" s="133"/>
      <c r="AU19" s="136"/>
      <c r="AV19" s="204"/>
      <c r="AW19" s="205"/>
      <c r="AX19" s="205"/>
      <c r="AY19" s="205"/>
      <c r="AZ19" s="206"/>
      <c r="BA19" s="135"/>
      <c r="BB19" s="133"/>
      <c r="BC19" s="133"/>
      <c r="BD19" s="134"/>
      <c r="BE19" s="138" t="s">
        <v>33</v>
      </c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14" customFormat="1" ht="12.75" customHeight="1" thickBot="1" x14ac:dyDescent="0.3">
      <c r="A20" s="388"/>
      <c r="B20" s="139"/>
      <c r="C20" s="140"/>
      <c r="D20" s="141"/>
      <c r="E20" s="142"/>
      <c r="F20" s="143"/>
      <c r="G20" s="143"/>
      <c r="H20" s="144"/>
      <c r="I20" s="142"/>
      <c r="J20" s="143"/>
      <c r="K20" s="143"/>
      <c r="L20" s="144"/>
      <c r="M20" s="145"/>
      <c r="N20" s="142"/>
      <c r="O20" s="143"/>
      <c r="P20" s="143"/>
      <c r="Q20" s="144"/>
      <c r="R20" s="142"/>
      <c r="S20" s="143"/>
      <c r="T20" s="143"/>
      <c r="U20" s="144"/>
      <c r="V20" s="145"/>
      <c r="W20" s="142"/>
      <c r="X20" s="143"/>
      <c r="Y20" s="144"/>
      <c r="Z20" s="142"/>
      <c r="AA20" s="144"/>
      <c r="AB20" s="142"/>
      <c r="AC20" s="143"/>
      <c r="AD20" s="144"/>
      <c r="AE20" s="145"/>
      <c r="AF20" s="142"/>
      <c r="AG20" s="143"/>
      <c r="AH20" s="144"/>
      <c r="AI20" s="145"/>
      <c r="AJ20" s="142"/>
      <c r="AK20" s="143"/>
      <c r="AL20" s="144"/>
      <c r="AM20" s="142"/>
      <c r="AN20" s="144"/>
      <c r="AO20" s="142"/>
      <c r="AP20" s="143"/>
      <c r="AQ20" s="144"/>
      <c r="AR20" s="145"/>
      <c r="AS20" s="142"/>
      <c r="AT20" s="143"/>
      <c r="AU20" s="144"/>
      <c r="AV20" s="145"/>
      <c r="AW20" s="142"/>
      <c r="AX20" s="143"/>
      <c r="AY20" s="144"/>
      <c r="AZ20" s="142"/>
      <c r="BA20" s="144"/>
      <c r="BB20" s="143"/>
      <c r="BC20" s="143"/>
      <c r="BD20" s="144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s="14" customFormat="1" ht="40.049999999999997" customHeight="1" outlineLevel="1" x14ac:dyDescent="0.25">
      <c r="A21" s="388"/>
      <c r="B21" s="146">
        <v>10</v>
      </c>
      <c r="C21" s="394" t="s">
        <v>34</v>
      </c>
      <c r="D21" s="395"/>
      <c r="E21" s="147" t="b">
        <f t="shared" ref="E21:BD21" si="2">IF(E19&gt;=$B21,$B21)</f>
        <v>0</v>
      </c>
      <c r="F21" s="148" t="b">
        <f t="shared" si="2"/>
        <v>0</v>
      </c>
      <c r="G21" s="148" t="b">
        <f t="shared" si="2"/>
        <v>0</v>
      </c>
      <c r="H21" s="149" t="b">
        <f t="shared" si="2"/>
        <v>0</v>
      </c>
      <c r="I21" s="147" t="b">
        <f t="shared" si="2"/>
        <v>0</v>
      </c>
      <c r="J21" s="148" t="b">
        <f t="shared" si="2"/>
        <v>0</v>
      </c>
      <c r="K21" s="148" t="b">
        <f t="shared" si="2"/>
        <v>0</v>
      </c>
      <c r="L21" s="149" t="b">
        <f t="shared" si="2"/>
        <v>0</v>
      </c>
      <c r="M21" s="147" t="b">
        <f t="shared" si="2"/>
        <v>0</v>
      </c>
      <c r="N21" s="148" t="b">
        <f t="shared" si="2"/>
        <v>0</v>
      </c>
      <c r="O21" s="148" t="b">
        <f t="shared" si="2"/>
        <v>0</v>
      </c>
      <c r="P21" s="148" t="b">
        <f t="shared" si="2"/>
        <v>0</v>
      </c>
      <c r="Q21" s="149" t="b">
        <f t="shared" si="2"/>
        <v>0</v>
      </c>
      <c r="R21" s="147" t="b">
        <f t="shared" si="2"/>
        <v>0</v>
      </c>
      <c r="S21" s="148" t="b">
        <f t="shared" si="2"/>
        <v>0</v>
      </c>
      <c r="T21" s="148" t="b">
        <f t="shared" si="2"/>
        <v>0</v>
      </c>
      <c r="U21" s="149" t="b">
        <f>IF(U19&gt;=$B21,$B21)</f>
        <v>0</v>
      </c>
      <c r="V21" s="147" t="b">
        <f t="shared" si="2"/>
        <v>0</v>
      </c>
      <c r="W21" s="148" t="b">
        <f t="shared" si="2"/>
        <v>0</v>
      </c>
      <c r="X21" s="148" t="b">
        <f t="shared" si="2"/>
        <v>0</v>
      </c>
      <c r="Y21" s="149" t="b">
        <f t="shared" si="2"/>
        <v>0</v>
      </c>
      <c r="Z21" s="147" t="b">
        <f t="shared" si="2"/>
        <v>0</v>
      </c>
      <c r="AA21" s="148" t="b">
        <f t="shared" si="2"/>
        <v>0</v>
      </c>
      <c r="AB21" s="148" t="b">
        <f t="shared" si="2"/>
        <v>0</v>
      </c>
      <c r="AC21" s="148" t="b">
        <f t="shared" si="2"/>
        <v>0</v>
      </c>
      <c r="AD21" s="149" t="b">
        <f t="shared" si="2"/>
        <v>0</v>
      </c>
      <c r="AE21" s="147" t="b">
        <f t="shared" si="2"/>
        <v>0</v>
      </c>
      <c r="AF21" s="148" t="b">
        <f t="shared" si="2"/>
        <v>0</v>
      </c>
      <c r="AG21" s="148" t="b">
        <f t="shared" si="2"/>
        <v>0</v>
      </c>
      <c r="AH21" s="148" t="b">
        <f t="shared" si="2"/>
        <v>0</v>
      </c>
      <c r="AI21" s="147" t="b">
        <f t="shared" si="2"/>
        <v>0</v>
      </c>
      <c r="AJ21" s="148" t="b">
        <f t="shared" si="2"/>
        <v>0</v>
      </c>
      <c r="AK21" s="148" t="b">
        <f t="shared" si="2"/>
        <v>0</v>
      </c>
      <c r="AL21" s="148" t="b">
        <f t="shared" si="2"/>
        <v>0</v>
      </c>
      <c r="AM21" s="149" t="b">
        <f t="shared" si="2"/>
        <v>0</v>
      </c>
      <c r="AN21" s="148" t="b">
        <f t="shared" si="2"/>
        <v>0</v>
      </c>
      <c r="AO21" s="148" t="b">
        <f t="shared" si="2"/>
        <v>0</v>
      </c>
      <c r="AP21" s="148" t="b">
        <f t="shared" si="2"/>
        <v>0</v>
      </c>
      <c r="AQ21" s="149" t="b">
        <f t="shared" si="2"/>
        <v>0</v>
      </c>
      <c r="AR21" s="147" t="b">
        <f t="shared" si="2"/>
        <v>0</v>
      </c>
      <c r="AS21" s="148" t="b">
        <f t="shared" si="2"/>
        <v>0</v>
      </c>
      <c r="AT21" s="148" t="b">
        <f t="shared" si="2"/>
        <v>0</v>
      </c>
      <c r="AU21" s="148" t="b">
        <f t="shared" si="2"/>
        <v>0</v>
      </c>
      <c r="AV21" s="147" t="b">
        <f t="shared" si="2"/>
        <v>0</v>
      </c>
      <c r="AW21" s="148" t="b">
        <f t="shared" si="2"/>
        <v>0</v>
      </c>
      <c r="AX21" s="148" t="b">
        <f t="shared" si="2"/>
        <v>0</v>
      </c>
      <c r="AY21" s="148" t="b">
        <f t="shared" si="2"/>
        <v>0</v>
      </c>
      <c r="AZ21" s="149" t="b">
        <f t="shared" si="2"/>
        <v>0</v>
      </c>
      <c r="BA21" s="148" t="b">
        <f t="shared" si="2"/>
        <v>0</v>
      </c>
      <c r="BB21" s="148" t="b">
        <f t="shared" si="2"/>
        <v>0</v>
      </c>
      <c r="BC21" s="148" t="b">
        <f t="shared" si="2"/>
        <v>0</v>
      </c>
      <c r="BD21" s="149" t="b">
        <f t="shared" si="2"/>
        <v>0</v>
      </c>
      <c r="BE21" s="138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s="14" customFormat="1" ht="40.049999999999997" customHeight="1" outlineLevel="1" x14ac:dyDescent="0.25">
      <c r="A22" s="388"/>
      <c r="B22" s="146">
        <v>8</v>
      </c>
      <c r="C22" s="376" t="s">
        <v>35</v>
      </c>
      <c r="D22" s="377"/>
      <c r="E22" s="150" t="b">
        <f t="shared" ref="E22:BD22" si="3">IF(E19&gt;=$B22,$B22)</f>
        <v>0</v>
      </c>
      <c r="F22" s="151" t="b">
        <f t="shared" si="3"/>
        <v>0</v>
      </c>
      <c r="G22" s="151" t="b">
        <f t="shared" si="3"/>
        <v>0</v>
      </c>
      <c r="H22" s="152" t="b">
        <f t="shared" si="3"/>
        <v>0</v>
      </c>
      <c r="I22" s="150" t="b">
        <f t="shared" si="3"/>
        <v>0</v>
      </c>
      <c r="J22" s="151" t="b">
        <f t="shared" si="3"/>
        <v>0</v>
      </c>
      <c r="K22" s="151" t="b">
        <f t="shared" si="3"/>
        <v>0</v>
      </c>
      <c r="L22" s="152" t="b">
        <f t="shared" si="3"/>
        <v>0</v>
      </c>
      <c r="M22" s="150" t="b">
        <f t="shared" si="3"/>
        <v>0</v>
      </c>
      <c r="N22" s="151" t="b">
        <f t="shared" si="3"/>
        <v>0</v>
      </c>
      <c r="O22" s="151" t="b">
        <f t="shared" si="3"/>
        <v>0</v>
      </c>
      <c r="P22" s="151" t="b">
        <f t="shared" si="3"/>
        <v>0</v>
      </c>
      <c r="Q22" s="152" t="b">
        <f t="shared" si="3"/>
        <v>0</v>
      </c>
      <c r="R22" s="150" t="b">
        <f t="shared" si="3"/>
        <v>0</v>
      </c>
      <c r="S22" s="151" t="b">
        <f t="shared" si="3"/>
        <v>0</v>
      </c>
      <c r="T22" s="151" t="b">
        <f t="shared" si="3"/>
        <v>0</v>
      </c>
      <c r="U22" s="152" t="b">
        <f>IF(U19&gt;=$B22,$B22)</f>
        <v>0</v>
      </c>
      <c r="V22" s="150" t="b">
        <f t="shared" si="3"/>
        <v>0</v>
      </c>
      <c r="W22" s="151" t="b">
        <f t="shared" si="3"/>
        <v>0</v>
      </c>
      <c r="X22" s="153" t="b">
        <f>IF(X19&gt;=$B22,$B22)</f>
        <v>0</v>
      </c>
      <c r="Y22" s="152" t="b">
        <f t="shared" si="3"/>
        <v>0</v>
      </c>
      <c r="Z22" s="150" t="b">
        <f t="shared" si="3"/>
        <v>0</v>
      </c>
      <c r="AA22" s="151" t="b">
        <f t="shared" si="3"/>
        <v>0</v>
      </c>
      <c r="AB22" s="151" t="b">
        <f t="shared" si="3"/>
        <v>0</v>
      </c>
      <c r="AC22" s="151" t="b">
        <f t="shared" si="3"/>
        <v>0</v>
      </c>
      <c r="AD22" s="152" t="b">
        <f t="shared" si="3"/>
        <v>0</v>
      </c>
      <c r="AE22" s="150" t="b">
        <f t="shared" si="3"/>
        <v>0</v>
      </c>
      <c r="AF22" s="151" t="b">
        <f t="shared" si="3"/>
        <v>0</v>
      </c>
      <c r="AG22" s="151" t="b">
        <f t="shared" si="3"/>
        <v>0</v>
      </c>
      <c r="AH22" s="151" t="b">
        <f t="shared" si="3"/>
        <v>0</v>
      </c>
      <c r="AI22" s="150" t="b">
        <f t="shared" si="3"/>
        <v>0</v>
      </c>
      <c r="AJ22" s="151" t="b">
        <f t="shared" si="3"/>
        <v>0</v>
      </c>
      <c r="AK22" s="151" t="b">
        <f t="shared" si="3"/>
        <v>0</v>
      </c>
      <c r="AL22" s="151" t="b">
        <f t="shared" si="3"/>
        <v>0</v>
      </c>
      <c r="AM22" s="152" t="b">
        <f t="shared" si="3"/>
        <v>0</v>
      </c>
      <c r="AN22" s="151" t="b">
        <f t="shared" si="3"/>
        <v>0</v>
      </c>
      <c r="AO22" s="151" t="b">
        <f t="shared" si="3"/>
        <v>0</v>
      </c>
      <c r="AP22" s="151" t="b">
        <f t="shared" si="3"/>
        <v>0</v>
      </c>
      <c r="AQ22" s="152" t="b">
        <f t="shared" si="3"/>
        <v>0</v>
      </c>
      <c r="AR22" s="150" t="b">
        <f t="shared" si="3"/>
        <v>0</v>
      </c>
      <c r="AS22" s="151" t="b">
        <f t="shared" si="3"/>
        <v>0</v>
      </c>
      <c r="AT22" s="151" t="b">
        <f t="shared" si="3"/>
        <v>0</v>
      </c>
      <c r="AU22" s="151" t="b">
        <f t="shared" si="3"/>
        <v>0</v>
      </c>
      <c r="AV22" s="150" t="b">
        <f t="shared" si="3"/>
        <v>0</v>
      </c>
      <c r="AW22" s="151" t="b">
        <f t="shared" si="3"/>
        <v>0</v>
      </c>
      <c r="AX22" s="151" t="b">
        <f t="shared" si="3"/>
        <v>0</v>
      </c>
      <c r="AY22" s="151" t="b">
        <f t="shared" si="3"/>
        <v>0</v>
      </c>
      <c r="AZ22" s="152" t="b">
        <f t="shared" si="3"/>
        <v>0</v>
      </c>
      <c r="BA22" s="151" t="b">
        <f t="shared" si="3"/>
        <v>0</v>
      </c>
      <c r="BB22" s="151" t="b">
        <f t="shared" si="3"/>
        <v>0</v>
      </c>
      <c r="BC22" s="151" t="b">
        <f t="shared" si="3"/>
        <v>0</v>
      </c>
      <c r="BD22" s="152" t="b">
        <f t="shared" si="3"/>
        <v>0</v>
      </c>
      <c r="BE22" s="138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s="14" customFormat="1" ht="40.049999999999997" customHeight="1" outlineLevel="1" x14ac:dyDescent="0.25">
      <c r="A23" s="388"/>
      <c r="B23" s="146">
        <v>6</v>
      </c>
      <c r="C23" s="376" t="s">
        <v>36</v>
      </c>
      <c r="D23" s="377"/>
      <c r="E23" s="150" t="b">
        <f t="shared" ref="E23:AH23" si="4">IF(E19&gt;=$B23,$B23)</f>
        <v>0</v>
      </c>
      <c r="F23" s="151" t="b">
        <f t="shared" si="4"/>
        <v>0</v>
      </c>
      <c r="G23" s="151" t="b">
        <f t="shared" si="4"/>
        <v>0</v>
      </c>
      <c r="H23" s="152" t="b">
        <f t="shared" si="4"/>
        <v>0</v>
      </c>
      <c r="I23" s="150" t="b">
        <f t="shared" si="4"/>
        <v>0</v>
      </c>
      <c r="J23" s="151" t="b">
        <f t="shared" si="4"/>
        <v>0</v>
      </c>
      <c r="K23" s="151" t="b">
        <f t="shared" si="4"/>
        <v>0</v>
      </c>
      <c r="L23" s="152" t="b">
        <f t="shared" si="4"/>
        <v>0</v>
      </c>
      <c r="M23" s="150" t="b">
        <f t="shared" si="4"/>
        <v>0</v>
      </c>
      <c r="N23" s="151" t="b">
        <f t="shared" si="4"/>
        <v>0</v>
      </c>
      <c r="O23" s="151" t="b">
        <f t="shared" si="4"/>
        <v>0</v>
      </c>
      <c r="P23" s="151" t="b">
        <f t="shared" si="4"/>
        <v>0</v>
      </c>
      <c r="Q23" s="152" t="b">
        <f t="shared" si="4"/>
        <v>0</v>
      </c>
      <c r="R23" s="150" t="b">
        <f t="shared" si="4"/>
        <v>0</v>
      </c>
      <c r="S23" s="151" t="b">
        <f t="shared" si="4"/>
        <v>0</v>
      </c>
      <c r="T23" s="151" t="b">
        <f t="shared" si="4"/>
        <v>0</v>
      </c>
      <c r="U23" s="152" t="b">
        <f>IF(U19&gt;=$B23,$B23)</f>
        <v>0</v>
      </c>
      <c r="V23" s="150" t="b">
        <f t="shared" si="4"/>
        <v>0</v>
      </c>
      <c r="W23" s="151" t="b">
        <f t="shared" si="4"/>
        <v>0</v>
      </c>
      <c r="X23" s="151" t="b">
        <f t="shared" si="4"/>
        <v>0</v>
      </c>
      <c r="Y23" s="152" t="b">
        <f t="shared" si="4"/>
        <v>0</v>
      </c>
      <c r="Z23" s="150" t="b">
        <f t="shared" si="4"/>
        <v>0</v>
      </c>
      <c r="AA23" s="151" t="b">
        <f t="shared" si="4"/>
        <v>0</v>
      </c>
      <c r="AB23" s="151" t="b">
        <f t="shared" si="4"/>
        <v>0</v>
      </c>
      <c r="AC23" s="151" t="b">
        <f t="shared" si="4"/>
        <v>0</v>
      </c>
      <c r="AD23" s="152" t="b">
        <f t="shared" si="4"/>
        <v>0</v>
      </c>
      <c r="AE23" s="150" t="b">
        <f t="shared" si="4"/>
        <v>0</v>
      </c>
      <c r="AF23" s="151" t="b">
        <f t="shared" si="4"/>
        <v>0</v>
      </c>
      <c r="AG23" s="151" t="b">
        <f t="shared" si="4"/>
        <v>0</v>
      </c>
      <c r="AH23" s="151" t="b">
        <f t="shared" si="4"/>
        <v>0</v>
      </c>
      <c r="AI23" s="150" t="b">
        <f>IF(AI19&gt;=B$23,B$23)</f>
        <v>0</v>
      </c>
      <c r="AJ23" s="151" t="b">
        <f t="shared" ref="AJ23:BD23" si="5">IF(AJ19&gt;=$B23,$B23)</f>
        <v>0</v>
      </c>
      <c r="AK23" s="151" t="b">
        <f t="shared" si="5"/>
        <v>0</v>
      </c>
      <c r="AL23" s="151" t="b">
        <f t="shared" si="5"/>
        <v>0</v>
      </c>
      <c r="AM23" s="152" t="b">
        <f t="shared" si="5"/>
        <v>0</v>
      </c>
      <c r="AN23" s="151" t="b">
        <f t="shared" si="5"/>
        <v>0</v>
      </c>
      <c r="AO23" s="151" t="b">
        <f t="shared" si="5"/>
        <v>0</v>
      </c>
      <c r="AP23" s="151" t="b">
        <f t="shared" si="5"/>
        <v>0</v>
      </c>
      <c r="AQ23" s="152" t="b">
        <f t="shared" si="5"/>
        <v>0</v>
      </c>
      <c r="AR23" s="150" t="b">
        <f t="shared" si="5"/>
        <v>0</v>
      </c>
      <c r="AS23" s="151" t="b">
        <f t="shared" si="5"/>
        <v>0</v>
      </c>
      <c r="AT23" s="151" t="b">
        <f t="shared" si="5"/>
        <v>0</v>
      </c>
      <c r="AU23" s="151" t="b">
        <f t="shared" si="5"/>
        <v>0</v>
      </c>
      <c r="AV23" s="150" t="b">
        <f t="shared" si="5"/>
        <v>0</v>
      </c>
      <c r="AW23" s="151" t="b">
        <f t="shared" si="5"/>
        <v>0</v>
      </c>
      <c r="AX23" s="151" t="b">
        <f t="shared" si="5"/>
        <v>0</v>
      </c>
      <c r="AY23" s="151" t="b">
        <f t="shared" si="5"/>
        <v>0</v>
      </c>
      <c r="AZ23" s="152" t="b">
        <f t="shared" si="5"/>
        <v>0</v>
      </c>
      <c r="BA23" s="151" t="b">
        <f t="shared" si="5"/>
        <v>0</v>
      </c>
      <c r="BB23" s="151" t="b">
        <f t="shared" si="5"/>
        <v>0</v>
      </c>
      <c r="BC23" s="151" t="b">
        <f t="shared" si="5"/>
        <v>0</v>
      </c>
      <c r="BD23" s="152" t="b">
        <f t="shared" si="5"/>
        <v>0</v>
      </c>
      <c r="BE23" s="138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s="14" customFormat="1" ht="40.049999999999997" customHeight="1" outlineLevel="1" x14ac:dyDescent="0.25">
      <c r="A24" s="388"/>
      <c r="B24" s="146">
        <v>4</v>
      </c>
      <c r="C24" s="376" t="s">
        <v>37</v>
      </c>
      <c r="D24" s="377"/>
      <c r="E24" s="150" t="b">
        <f t="shared" ref="E24:BD24" si="6">IF(E19&gt;=$B24,$B24)</f>
        <v>0</v>
      </c>
      <c r="F24" s="151" t="b">
        <f t="shared" si="6"/>
        <v>0</v>
      </c>
      <c r="G24" s="151" t="b">
        <f t="shared" si="6"/>
        <v>0</v>
      </c>
      <c r="H24" s="152" t="b">
        <f t="shared" si="6"/>
        <v>0</v>
      </c>
      <c r="I24" s="150" t="b">
        <f t="shared" si="6"/>
        <v>0</v>
      </c>
      <c r="J24" s="151" t="b">
        <f t="shared" si="6"/>
        <v>0</v>
      </c>
      <c r="K24" s="151" t="b">
        <f t="shared" si="6"/>
        <v>0</v>
      </c>
      <c r="L24" s="152" t="b">
        <f t="shared" si="6"/>
        <v>0</v>
      </c>
      <c r="M24" s="150" t="b">
        <f t="shared" si="6"/>
        <v>0</v>
      </c>
      <c r="N24" s="151" t="b">
        <f t="shared" si="6"/>
        <v>0</v>
      </c>
      <c r="O24" s="151" t="b">
        <f t="shared" si="6"/>
        <v>0</v>
      </c>
      <c r="P24" s="151" t="b">
        <f t="shared" si="6"/>
        <v>0</v>
      </c>
      <c r="Q24" s="152" t="b">
        <f t="shared" si="6"/>
        <v>0</v>
      </c>
      <c r="R24" s="150" t="b">
        <f t="shared" si="6"/>
        <v>0</v>
      </c>
      <c r="S24" s="151" t="b">
        <f t="shared" si="6"/>
        <v>0</v>
      </c>
      <c r="T24" s="151" t="b">
        <f t="shared" si="6"/>
        <v>0</v>
      </c>
      <c r="U24" s="152" t="b">
        <f>IF(U19&gt;=$B24,$B24)</f>
        <v>0</v>
      </c>
      <c r="V24" s="150" t="b">
        <f t="shared" si="6"/>
        <v>0</v>
      </c>
      <c r="W24" s="151" t="b">
        <f t="shared" si="6"/>
        <v>0</v>
      </c>
      <c r="X24" s="151" t="b">
        <f t="shared" si="6"/>
        <v>0</v>
      </c>
      <c r="Y24" s="152" t="b">
        <f t="shared" si="6"/>
        <v>0</v>
      </c>
      <c r="Z24" s="150" t="b">
        <f t="shared" si="6"/>
        <v>0</v>
      </c>
      <c r="AA24" s="151" t="b">
        <f t="shared" si="6"/>
        <v>0</v>
      </c>
      <c r="AB24" s="151" t="b">
        <f t="shared" si="6"/>
        <v>0</v>
      </c>
      <c r="AC24" s="151" t="b">
        <f t="shared" si="6"/>
        <v>0</v>
      </c>
      <c r="AD24" s="152" t="b">
        <f t="shared" si="6"/>
        <v>0</v>
      </c>
      <c r="AE24" s="150" t="b">
        <f t="shared" si="6"/>
        <v>0</v>
      </c>
      <c r="AF24" s="151" t="b">
        <f t="shared" si="6"/>
        <v>0</v>
      </c>
      <c r="AG24" s="151" t="b">
        <f t="shared" si="6"/>
        <v>0</v>
      </c>
      <c r="AH24" s="151" t="b">
        <f t="shared" si="6"/>
        <v>0</v>
      </c>
      <c r="AI24" s="150" t="b">
        <f t="shared" si="6"/>
        <v>0</v>
      </c>
      <c r="AJ24" s="151" t="b">
        <f t="shared" si="6"/>
        <v>0</v>
      </c>
      <c r="AK24" s="151" t="b">
        <f t="shared" si="6"/>
        <v>0</v>
      </c>
      <c r="AL24" s="151" t="b">
        <f t="shared" si="6"/>
        <v>0</v>
      </c>
      <c r="AM24" s="152" t="b">
        <f t="shared" si="6"/>
        <v>0</v>
      </c>
      <c r="AN24" s="151" t="b">
        <f t="shared" si="6"/>
        <v>0</v>
      </c>
      <c r="AO24" s="151" t="b">
        <f t="shared" si="6"/>
        <v>0</v>
      </c>
      <c r="AP24" s="151" t="b">
        <f t="shared" si="6"/>
        <v>0</v>
      </c>
      <c r="AQ24" s="152" t="b">
        <f t="shared" si="6"/>
        <v>0</v>
      </c>
      <c r="AR24" s="150" t="b">
        <f t="shared" si="6"/>
        <v>0</v>
      </c>
      <c r="AS24" s="151" t="b">
        <f t="shared" si="6"/>
        <v>0</v>
      </c>
      <c r="AT24" s="151" t="b">
        <f t="shared" si="6"/>
        <v>0</v>
      </c>
      <c r="AU24" s="151" t="b">
        <f t="shared" si="6"/>
        <v>0</v>
      </c>
      <c r="AV24" s="150" t="b">
        <f t="shared" si="6"/>
        <v>0</v>
      </c>
      <c r="AW24" s="151" t="b">
        <f t="shared" si="6"/>
        <v>0</v>
      </c>
      <c r="AX24" s="151" t="b">
        <f t="shared" si="6"/>
        <v>0</v>
      </c>
      <c r="AY24" s="151" t="b">
        <f t="shared" si="6"/>
        <v>0</v>
      </c>
      <c r="AZ24" s="152" t="b">
        <f t="shared" si="6"/>
        <v>0</v>
      </c>
      <c r="BA24" s="151" t="b">
        <f t="shared" si="6"/>
        <v>0</v>
      </c>
      <c r="BB24" s="151" t="b">
        <f t="shared" si="6"/>
        <v>0</v>
      </c>
      <c r="BC24" s="151" t="b">
        <f t="shared" si="6"/>
        <v>0</v>
      </c>
      <c r="BD24" s="152" t="b">
        <f t="shared" si="6"/>
        <v>0</v>
      </c>
      <c r="BE24" s="138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s="14" customFormat="1" ht="40.049999999999997" customHeight="1" outlineLevel="1" thickBot="1" x14ac:dyDescent="0.3">
      <c r="A25" s="389"/>
      <c r="B25" s="146">
        <v>2</v>
      </c>
      <c r="C25" s="376" t="s">
        <v>38</v>
      </c>
      <c r="D25" s="377"/>
      <c r="E25" s="150" t="b">
        <f t="shared" ref="E25:BD25" si="7">IF(E19&gt;=$B25,$B25)</f>
        <v>0</v>
      </c>
      <c r="F25" s="151" t="b">
        <f t="shared" si="7"/>
        <v>0</v>
      </c>
      <c r="G25" s="151" t="b">
        <f t="shared" si="7"/>
        <v>0</v>
      </c>
      <c r="H25" s="152" t="b">
        <f t="shared" si="7"/>
        <v>0</v>
      </c>
      <c r="I25" s="150" t="b">
        <f t="shared" si="7"/>
        <v>0</v>
      </c>
      <c r="J25" s="151" t="b">
        <f t="shared" si="7"/>
        <v>0</v>
      </c>
      <c r="K25" s="151" t="b">
        <f t="shared" si="7"/>
        <v>0</v>
      </c>
      <c r="L25" s="152" t="b">
        <f t="shared" si="7"/>
        <v>0</v>
      </c>
      <c r="M25" s="150" t="b">
        <f t="shared" si="7"/>
        <v>0</v>
      </c>
      <c r="N25" s="151" t="b">
        <f t="shared" si="7"/>
        <v>0</v>
      </c>
      <c r="O25" s="151" t="b">
        <f t="shared" si="7"/>
        <v>0</v>
      </c>
      <c r="P25" s="151" t="b">
        <f t="shared" si="7"/>
        <v>0</v>
      </c>
      <c r="Q25" s="152" t="b">
        <f t="shared" si="7"/>
        <v>0</v>
      </c>
      <c r="R25" s="150" t="b">
        <f t="shared" si="7"/>
        <v>0</v>
      </c>
      <c r="S25" s="151" t="b">
        <f t="shared" si="7"/>
        <v>0</v>
      </c>
      <c r="T25" s="151" t="b">
        <f t="shared" si="7"/>
        <v>0</v>
      </c>
      <c r="U25" s="152" t="b">
        <f>IF(U19&gt;=$B25,$B25)</f>
        <v>0</v>
      </c>
      <c r="V25" s="150" t="b">
        <f t="shared" si="7"/>
        <v>0</v>
      </c>
      <c r="W25" s="151" t="b">
        <f t="shared" si="7"/>
        <v>0</v>
      </c>
      <c r="X25" s="151" t="b">
        <f t="shared" si="7"/>
        <v>0</v>
      </c>
      <c r="Y25" s="152" t="b">
        <f t="shared" si="7"/>
        <v>0</v>
      </c>
      <c r="Z25" s="150" t="b">
        <f t="shared" si="7"/>
        <v>0</v>
      </c>
      <c r="AA25" s="151" t="b">
        <f t="shared" si="7"/>
        <v>0</v>
      </c>
      <c r="AB25" s="151" t="b">
        <f t="shared" si="7"/>
        <v>0</v>
      </c>
      <c r="AC25" s="151" t="b">
        <f t="shared" si="7"/>
        <v>0</v>
      </c>
      <c r="AD25" s="152" t="b">
        <f t="shared" si="7"/>
        <v>0</v>
      </c>
      <c r="AE25" s="150" t="b">
        <f t="shared" si="7"/>
        <v>0</v>
      </c>
      <c r="AF25" s="151" t="b">
        <f t="shared" si="7"/>
        <v>0</v>
      </c>
      <c r="AG25" s="151" t="b">
        <f t="shared" si="7"/>
        <v>0</v>
      </c>
      <c r="AH25" s="151" t="b">
        <f t="shared" si="7"/>
        <v>0</v>
      </c>
      <c r="AI25" s="207" t="b">
        <f t="shared" si="7"/>
        <v>0</v>
      </c>
      <c r="AJ25" s="208" t="b">
        <f t="shared" si="7"/>
        <v>0</v>
      </c>
      <c r="AK25" s="208" t="b">
        <f t="shared" si="7"/>
        <v>0</v>
      </c>
      <c r="AL25" s="208" t="b">
        <f t="shared" si="7"/>
        <v>0</v>
      </c>
      <c r="AM25" s="209" t="b">
        <f t="shared" si="7"/>
        <v>0</v>
      </c>
      <c r="AN25" s="151" t="b">
        <f t="shared" si="7"/>
        <v>0</v>
      </c>
      <c r="AO25" s="151" t="b">
        <f t="shared" si="7"/>
        <v>0</v>
      </c>
      <c r="AP25" s="151" t="b">
        <f t="shared" si="7"/>
        <v>0</v>
      </c>
      <c r="AQ25" s="152" t="b">
        <f t="shared" si="7"/>
        <v>0</v>
      </c>
      <c r="AR25" s="150" t="b">
        <f t="shared" si="7"/>
        <v>0</v>
      </c>
      <c r="AS25" s="151" t="b">
        <f t="shared" si="7"/>
        <v>0</v>
      </c>
      <c r="AT25" s="151" t="b">
        <f t="shared" si="7"/>
        <v>0</v>
      </c>
      <c r="AU25" s="151" t="b">
        <f t="shared" si="7"/>
        <v>0</v>
      </c>
      <c r="AV25" s="207" t="b">
        <f t="shared" si="7"/>
        <v>0</v>
      </c>
      <c r="AW25" s="208" t="b">
        <f t="shared" si="7"/>
        <v>0</v>
      </c>
      <c r="AX25" s="208" t="b">
        <f t="shared" si="7"/>
        <v>0</v>
      </c>
      <c r="AY25" s="208" t="b">
        <f t="shared" si="7"/>
        <v>0</v>
      </c>
      <c r="AZ25" s="209" t="b">
        <f t="shared" si="7"/>
        <v>0</v>
      </c>
      <c r="BA25" s="151" t="b">
        <f t="shared" si="7"/>
        <v>0</v>
      </c>
      <c r="BB25" s="151" t="b">
        <f t="shared" si="7"/>
        <v>0</v>
      </c>
      <c r="BC25" s="151" t="b">
        <f t="shared" si="7"/>
        <v>0</v>
      </c>
      <c r="BD25" s="152" t="b">
        <f t="shared" si="7"/>
        <v>0</v>
      </c>
      <c r="BE25" s="138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s="14" customFormat="1" ht="12.75" customHeight="1" outlineLevel="1" thickBot="1" x14ac:dyDescent="0.3">
      <c r="A26" s="154"/>
      <c r="B26" s="155"/>
      <c r="C26" s="156"/>
      <c r="D26" s="157"/>
      <c r="E26" s="158"/>
      <c r="F26" s="159"/>
      <c r="G26" s="159"/>
      <c r="H26" s="160"/>
      <c r="I26" s="158"/>
      <c r="J26" s="159"/>
      <c r="K26" s="159"/>
      <c r="L26" s="160"/>
      <c r="M26" s="158"/>
      <c r="N26" s="159"/>
      <c r="O26" s="159"/>
      <c r="P26" s="159"/>
      <c r="Q26" s="160"/>
      <c r="R26" s="158"/>
      <c r="S26" s="159"/>
      <c r="T26" s="159"/>
      <c r="U26" s="160"/>
      <c r="V26" s="158"/>
      <c r="W26" s="159"/>
      <c r="X26" s="159"/>
      <c r="Y26" s="160"/>
      <c r="Z26" s="158"/>
      <c r="AA26" s="159"/>
      <c r="AB26" s="159"/>
      <c r="AC26" s="159"/>
      <c r="AD26" s="160"/>
      <c r="AE26" s="158"/>
      <c r="AF26" s="159"/>
      <c r="AG26" s="159"/>
      <c r="AH26" s="160"/>
      <c r="AI26" s="158"/>
      <c r="AJ26" s="159"/>
      <c r="AK26" s="159"/>
      <c r="AL26" s="160"/>
      <c r="AM26" s="158"/>
      <c r="AN26" s="159"/>
      <c r="AO26" s="159"/>
      <c r="AP26" s="159"/>
      <c r="AQ26" s="160"/>
      <c r="AR26" s="158"/>
      <c r="AS26" s="159"/>
      <c r="AT26" s="159"/>
      <c r="AU26" s="160"/>
      <c r="AV26" s="158"/>
      <c r="AW26" s="159"/>
      <c r="AX26" s="159"/>
      <c r="AY26" s="160"/>
      <c r="AZ26" s="159"/>
      <c r="BA26" s="159"/>
      <c r="BB26" s="159"/>
      <c r="BC26" s="159"/>
      <c r="BD26" s="160"/>
      <c r="BE26" s="138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ht="79.95" customHeight="1" outlineLevel="1" x14ac:dyDescent="0.25">
      <c r="A27" s="378" t="s">
        <v>39</v>
      </c>
      <c r="B27" s="381" t="s">
        <v>40</v>
      </c>
      <c r="C27" s="382"/>
      <c r="D27" s="161" t="s">
        <v>41</v>
      </c>
      <c r="E27" s="162"/>
      <c r="F27" s="163"/>
      <c r="G27" s="163"/>
      <c r="H27" s="164"/>
      <c r="I27" s="162"/>
      <c r="J27" s="163"/>
      <c r="K27" s="163"/>
      <c r="L27" s="164"/>
      <c r="M27" s="165"/>
      <c r="N27" s="163"/>
      <c r="O27" s="163"/>
      <c r="P27" s="163"/>
      <c r="Q27" s="166"/>
      <c r="R27" s="162"/>
      <c r="S27" s="163"/>
      <c r="T27" s="163"/>
      <c r="U27" s="164"/>
      <c r="V27" s="165"/>
      <c r="W27" s="163"/>
      <c r="X27" s="163"/>
      <c r="Y27" s="166"/>
      <c r="Z27" s="162"/>
      <c r="AA27" s="163"/>
      <c r="AB27" s="163"/>
      <c r="AC27" s="163"/>
      <c r="AD27" s="164"/>
      <c r="AE27" s="165"/>
      <c r="AF27" s="163"/>
      <c r="AG27" s="163"/>
      <c r="AH27" s="166"/>
      <c r="AI27" s="210"/>
      <c r="AJ27" s="211"/>
      <c r="AK27" s="211"/>
      <c r="AL27" s="211"/>
      <c r="AM27" s="212"/>
      <c r="AN27" s="165"/>
      <c r="AO27" s="163"/>
      <c r="AP27" s="163"/>
      <c r="AQ27" s="166"/>
      <c r="AR27" s="162"/>
      <c r="AS27" s="163"/>
      <c r="AT27" s="163"/>
      <c r="AU27" s="166"/>
      <c r="AV27" s="210"/>
      <c r="AW27" s="211"/>
      <c r="AX27" s="211"/>
      <c r="AY27" s="211"/>
      <c r="AZ27" s="212"/>
      <c r="BA27" s="165"/>
      <c r="BB27" s="163"/>
      <c r="BC27" s="163"/>
      <c r="BD27" s="164"/>
      <c r="BF27" s="167"/>
      <c r="BG27" s="167"/>
      <c r="BH27" s="153"/>
      <c r="BI27" s="167"/>
      <c r="BJ27" s="167"/>
      <c r="BK27" s="167"/>
      <c r="BL27" s="153"/>
      <c r="BM27" s="167"/>
      <c r="BN27" s="167"/>
    </row>
    <row r="28" spans="1:91" ht="79.95" customHeight="1" outlineLevel="1" x14ac:dyDescent="0.25">
      <c r="A28" s="379"/>
      <c r="B28" s="383"/>
      <c r="C28" s="384"/>
      <c r="D28" s="168" t="s">
        <v>42</v>
      </c>
      <c r="E28" s="169"/>
      <c r="F28" s="170"/>
      <c r="G28" s="170"/>
      <c r="H28" s="171"/>
      <c r="I28" s="172"/>
      <c r="J28" s="170"/>
      <c r="K28" s="170"/>
      <c r="L28" s="171"/>
      <c r="M28" s="173"/>
      <c r="N28" s="170"/>
      <c r="O28" s="170"/>
      <c r="P28" s="170"/>
      <c r="Q28" s="174"/>
      <c r="R28" s="172"/>
      <c r="S28" s="170"/>
      <c r="T28" s="170"/>
      <c r="U28" s="171"/>
      <c r="V28" s="173"/>
      <c r="W28" s="170"/>
      <c r="X28" s="170"/>
      <c r="Y28" s="174"/>
      <c r="Z28" s="172"/>
      <c r="AA28" s="170"/>
      <c r="AB28" s="170"/>
      <c r="AC28" s="170"/>
      <c r="AD28" s="171"/>
      <c r="AE28" s="173"/>
      <c r="AF28" s="170"/>
      <c r="AG28" s="170"/>
      <c r="AH28" s="174"/>
      <c r="AI28" s="172"/>
      <c r="AJ28" s="170"/>
      <c r="AK28" s="170"/>
      <c r="AL28" s="170"/>
      <c r="AM28" s="171"/>
      <c r="AN28" s="173"/>
      <c r="AO28" s="170"/>
      <c r="AP28" s="170"/>
      <c r="AQ28" s="174"/>
      <c r="AR28" s="172"/>
      <c r="AS28" s="170"/>
      <c r="AT28" s="170"/>
      <c r="AU28" s="174"/>
      <c r="AV28" s="172"/>
      <c r="AW28" s="170"/>
      <c r="AX28" s="170"/>
      <c r="AY28" s="170"/>
      <c r="AZ28" s="171"/>
      <c r="BA28" s="173"/>
      <c r="BB28" s="170"/>
      <c r="BC28" s="170"/>
      <c r="BD28" s="171"/>
      <c r="BG28" s="167"/>
    </row>
    <row r="29" spans="1:91" ht="79.95" customHeight="1" outlineLevel="1" x14ac:dyDescent="0.25">
      <c r="A29" s="379"/>
      <c r="B29" s="383"/>
      <c r="C29" s="384"/>
      <c r="D29" s="168" t="s">
        <v>43</v>
      </c>
      <c r="E29" s="175"/>
      <c r="F29" s="176"/>
      <c r="G29" s="176"/>
      <c r="H29" s="177"/>
      <c r="I29" s="175"/>
      <c r="J29" s="176"/>
      <c r="K29" s="176"/>
      <c r="L29" s="177"/>
      <c r="M29" s="178"/>
      <c r="N29" s="176"/>
      <c r="O29" s="176"/>
      <c r="P29" s="176"/>
      <c r="Q29" s="179"/>
      <c r="R29" s="175"/>
      <c r="S29" s="176"/>
      <c r="T29" s="176"/>
      <c r="U29" s="177"/>
      <c r="V29" s="178"/>
      <c r="W29" s="176"/>
      <c r="X29" s="176"/>
      <c r="Y29" s="179"/>
      <c r="Z29" s="175"/>
      <c r="AA29" s="176"/>
      <c r="AB29" s="176"/>
      <c r="AC29" s="176"/>
      <c r="AD29" s="177"/>
      <c r="AE29" s="178"/>
      <c r="AF29" s="176"/>
      <c r="AG29" s="176"/>
      <c r="AH29" s="179"/>
      <c r="AI29" s="175"/>
      <c r="AJ29" s="176"/>
      <c r="AK29" s="176"/>
      <c r="AL29" s="176"/>
      <c r="AM29" s="177"/>
      <c r="AN29" s="178"/>
      <c r="AO29" s="176"/>
      <c r="AP29" s="176"/>
      <c r="AQ29" s="179"/>
      <c r="AR29" s="175"/>
      <c r="AS29" s="176"/>
      <c r="AT29" s="176"/>
      <c r="AU29" s="179"/>
      <c r="AV29" s="175"/>
      <c r="AW29" s="176"/>
      <c r="AX29" s="176"/>
      <c r="AY29" s="176"/>
      <c r="AZ29" s="177"/>
      <c r="BA29" s="178"/>
      <c r="BB29" s="176"/>
      <c r="BC29" s="176"/>
      <c r="BD29" s="177"/>
    </row>
    <row r="30" spans="1:91" ht="79.95" customHeight="1" outlineLevel="1" x14ac:dyDescent="0.25">
      <c r="A30" s="379"/>
      <c r="B30" s="383"/>
      <c r="C30" s="384"/>
      <c r="D30" s="168" t="s">
        <v>44</v>
      </c>
      <c r="E30" s="175"/>
      <c r="F30" s="176"/>
      <c r="G30" s="176"/>
      <c r="H30" s="177"/>
      <c r="I30" s="175"/>
      <c r="J30" s="176"/>
      <c r="K30" s="176"/>
      <c r="L30" s="177"/>
      <c r="M30" s="178"/>
      <c r="N30" s="176"/>
      <c r="O30" s="176"/>
      <c r="P30" s="176"/>
      <c r="Q30" s="179"/>
      <c r="R30" s="175"/>
      <c r="S30" s="176"/>
      <c r="T30" s="176"/>
      <c r="U30" s="177"/>
      <c r="V30" s="178"/>
      <c r="W30" s="176"/>
      <c r="X30" s="176"/>
      <c r="Y30" s="179"/>
      <c r="Z30" s="175"/>
      <c r="AA30" s="176"/>
      <c r="AB30" s="176"/>
      <c r="AC30" s="176"/>
      <c r="AD30" s="177"/>
      <c r="AE30" s="178"/>
      <c r="AF30" s="176"/>
      <c r="AG30" s="176"/>
      <c r="AH30" s="179"/>
      <c r="AI30" s="175"/>
      <c r="AJ30" s="176"/>
      <c r="AK30" s="176"/>
      <c r="AL30" s="176"/>
      <c r="AM30" s="177"/>
      <c r="AN30" s="178"/>
      <c r="AO30" s="176"/>
      <c r="AP30" s="176"/>
      <c r="AQ30" s="179"/>
      <c r="AR30" s="175"/>
      <c r="AS30" s="176"/>
      <c r="AT30" s="176"/>
      <c r="AU30" s="179"/>
      <c r="AV30" s="175"/>
      <c r="AW30" s="176"/>
      <c r="AX30" s="176"/>
      <c r="AY30" s="176"/>
      <c r="AZ30" s="177"/>
      <c r="BA30" s="178"/>
      <c r="BB30" s="176"/>
      <c r="BC30" s="176"/>
      <c r="BD30" s="177"/>
    </row>
    <row r="31" spans="1:91" ht="79.95" customHeight="1" outlineLevel="1" x14ac:dyDescent="0.25">
      <c r="A31" s="379"/>
      <c r="B31" s="383"/>
      <c r="C31" s="384"/>
      <c r="D31" s="168" t="s">
        <v>45</v>
      </c>
      <c r="E31" s="175"/>
      <c r="F31" s="176"/>
      <c r="G31" s="176"/>
      <c r="H31" s="177"/>
      <c r="I31" s="175"/>
      <c r="J31" s="176"/>
      <c r="K31" s="176"/>
      <c r="L31" s="177"/>
      <c r="M31" s="178"/>
      <c r="N31" s="176"/>
      <c r="O31" s="176"/>
      <c r="P31" s="176"/>
      <c r="Q31" s="179"/>
      <c r="R31" s="175"/>
      <c r="S31" s="176"/>
      <c r="T31" s="176"/>
      <c r="U31" s="177"/>
      <c r="V31" s="178"/>
      <c r="W31" s="176"/>
      <c r="X31" s="176"/>
      <c r="Y31" s="179"/>
      <c r="Z31" s="175"/>
      <c r="AA31" s="176"/>
      <c r="AB31" s="176"/>
      <c r="AC31" s="176"/>
      <c r="AD31" s="177"/>
      <c r="AE31" s="178"/>
      <c r="AF31" s="176"/>
      <c r="AG31" s="176"/>
      <c r="AH31" s="179"/>
      <c r="AI31" s="175"/>
      <c r="AJ31" s="176"/>
      <c r="AK31" s="176"/>
      <c r="AL31" s="176"/>
      <c r="AM31" s="177"/>
      <c r="AN31" s="178"/>
      <c r="AO31" s="176"/>
      <c r="AP31" s="176"/>
      <c r="AQ31" s="179"/>
      <c r="AR31" s="175"/>
      <c r="AS31" s="176"/>
      <c r="AT31" s="176"/>
      <c r="AU31" s="179"/>
      <c r="AV31" s="175"/>
      <c r="AW31" s="176"/>
      <c r="AX31" s="176"/>
      <c r="AY31" s="176"/>
      <c r="AZ31" s="177"/>
      <c r="BA31" s="178"/>
      <c r="BB31" s="176"/>
      <c r="BC31" s="176"/>
      <c r="BD31" s="177"/>
      <c r="BF31" s="167"/>
      <c r="BG31" s="180"/>
      <c r="BH31" s="167"/>
    </row>
    <row r="32" spans="1:91" customFormat="1" ht="79.95" customHeight="1" outlineLevel="1" x14ac:dyDescent="0.25">
      <c r="A32" s="379"/>
      <c r="B32" s="383"/>
      <c r="C32" s="384"/>
      <c r="D32" s="168"/>
      <c r="E32" s="175"/>
      <c r="F32" s="176"/>
      <c r="G32" s="176"/>
      <c r="H32" s="177"/>
      <c r="I32" s="175"/>
      <c r="J32" s="176"/>
      <c r="K32" s="176"/>
      <c r="L32" s="177"/>
      <c r="M32" s="178"/>
      <c r="N32" s="176"/>
      <c r="O32" s="176"/>
      <c r="P32" s="176"/>
      <c r="Q32" s="179"/>
      <c r="R32" s="175"/>
      <c r="S32" s="176"/>
      <c r="T32" s="176"/>
      <c r="U32" s="177"/>
      <c r="V32" s="178"/>
      <c r="W32" s="176"/>
      <c r="X32" s="176"/>
      <c r="Y32" s="179"/>
      <c r="Z32" s="175"/>
      <c r="AA32" s="176"/>
      <c r="AB32" s="176"/>
      <c r="AC32" s="176"/>
      <c r="AD32" s="177"/>
      <c r="AE32" s="178"/>
      <c r="AF32" s="176"/>
      <c r="AG32" s="176"/>
      <c r="AH32" s="179"/>
      <c r="AI32" s="175"/>
      <c r="AJ32" s="176"/>
      <c r="AK32" s="176"/>
      <c r="AL32" s="176"/>
      <c r="AM32" s="177"/>
      <c r="AN32" s="178"/>
      <c r="AO32" s="176"/>
      <c r="AP32" s="176"/>
      <c r="AQ32" s="179"/>
      <c r="AR32" s="175"/>
      <c r="AS32" s="176"/>
      <c r="AT32" s="176"/>
      <c r="AU32" s="179"/>
      <c r="AV32" s="175"/>
      <c r="AW32" s="176"/>
      <c r="AX32" s="176"/>
      <c r="AY32" s="176"/>
      <c r="AZ32" s="177"/>
      <c r="BA32" s="178"/>
      <c r="BB32" s="176"/>
      <c r="BC32" s="176"/>
      <c r="BD32" s="177"/>
      <c r="BF32" s="167"/>
      <c r="BG32" s="180"/>
      <c r="BH32" s="167"/>
    </row>
    <row r="33" spans="1:60" customFormat="1" ht="79.95" customHeight="1" outlineLevel="1" thickBot="1" x14ac:dyDescent="0.3">
      <c r="A33" s="379"/>
      <c r="B33" s="385"/>
      <c r="C33" s="386"/>
      <c r="D33" s="181"/>
      <c r="E33" s="182"/>
      <c r="F33" s="183"/>
      <c r="G33" s="183"/>
      <c r="H33" s="184"/>
      <c r="I33" s="182"/>
      <c r="J33" s="183"/>
      <c r="K33" s="183"/>
      <c r="L33" s="184"/>
      <c r="M33" s="185"/>
      <c r="N33" s="183"/>
      <c r="O33" s="183"/>
      <c r="P33" s="183"/>
      <c r="Q33" s="186"/>
      <c r="R33" s="182"/>
      <c r="S33" s="183"/>
      <c r="T33" s="183"/>
      <c r="U33" s="184"/>
      <c r="V33" s="185"/>
      <c r="W33" s="183"/>
      <c r="X33" s="183"/>
      <c r="Y33" s="186"/>
      <c r="Z33" s="182"/>
      <c r="AA33" s="183"/>
      <c r="AB33" s="183"/>
      <c r="AC33" s="183"/>
      <c r="AD33" s="184"/>
      <c r="AE33" s="185"/>
      <c r="AF33" s="183"/>
      <c r="AG33" s="183"/>
      <c r="AH33" s="186"/>
      <c r="AI33" s="214"/>
      <c r="AJ33" s="215"/>
      <c r="AK33" s="215"/>
      <c r="AL33" s="215"/>
      <c r="AM33" s="216"/>
      <c r="AN33" s="185"/>
      <c r="AO33" s="183"/>
      <c r="AP33" s="183"/>
      <c r="AQ33" s="186"/>
      <c r="AR33" s="182"/>
      <c r="AS33" s="183"/>
      <c r="AT33" s="183"/>
      <c r="AU33" s="186"/>
      <c r="AV33" s="214"/>
      <c r="AW33" s="215"/>
      <c r="AX33" s="215"/>
      <c r="AY33" s="215"/>
      <c r="AZ33" s="216"/>
      <c r="BA33" s="185"/>
      <c r="BB33" s="183"/>
      <c r="BC33" s="183"/>
      <c r="BD33" s="184"/>
      <c r="BF33" s="167"/>
      <c r="BG33" s="180"/>
      <c r="BH33" s="167"/>
    </row>
    <row r="34" spans="1:60" customFormat="1" ht="79.95" customHeight="1" outlineLevel="1" x14ac:dyDescent="0.25">
      <c r="A34" s="379"/>
      <c r="B34" s="381" t="s">
        <v>46</v>
      </c>
      <c r="C34" s="382"/>
      <c r="D34" s="187" t="s">
        <v>47</v>
      </c>
      <c r="E34" s="188"/>
      <c r="F34" s="189"/>
      <c r="G34" s="189"/>
      <c r="H34" s="190"/>
      <c r="I34" s="188"/>
      <c r="J34" s="189"/>
      <c r="K34" s="189"/>
      <c r="L34" s="190"/>
      <c r="M34" s="191"/>
      <c r="N34" s="189"/>
      <c r="O34" s="189"/>
      <c r="P34" s="189"/>
      <c r="Q34" s="190"/>
      <c r="R34" s="188"/>
      <c r="S34" s="189"/>
      <c r="T34" s="189"/>
      <c r="U34" s="190"/>
      <c r="V34" s="188"/>
      <c r="W34" s="189"/>
      <c r="X34" s="189"/>
      <c r="Y34" s="190"/>
      <c r="Z34" s="188"/>
      <c r="AA34" s="189"/>
      <c r="AB34" s="189"/>
      <c r="AC34" s="189"/>
      <c r="AD34" s="190"/>
      <c r="AE34" s="188"/>
      <c r="AF34" s="189"/>
      <c r="AG34" s="189"/>
      <c r="AH34" s="213"/>
      <c r="AI34" s="210"/>
      <c r="AJ34" s="211"/>
      <c r="AK34" s="211"/>
      <c r="AL34" s="211"/>
      <c r="AM34" s="212"/>
      <c r="AN34" s="191"/>
      <c r="AO34" s="189"/>
      <c r="AP34" s="189"/>
      <c r="AQ34" s="190"/>
      <c r="AR34" s="188"/>
      <c r="AS34" s="189"/>
      <c r="AT34" s="189"/>
      <c r="AU34" s="213"/>
      <c r="AV34" s="210"/>
      <c r="AW34" s="211"/>
      <c r="AX34" s="211"/>
      <c r="AY34" s="211"/>
      <c r="AZ34" s="212"/>
      <c r="BA34" s="191"/>
      <c r="BB34" s="189"/>
      <c r="BC34" s="189"/>
      <c r="BD34" s="190"/>
      <c r="BF34" s="167"/>
      <c r="BG34" s="180"/>
      <c r="BH34" s="167"/>
    </row>
    <row r="35" spans="1:60" customFormat="1" ht="79.95" customHeight="1" outlineLevel="1" x14ac:dyDescent="0.25">
      <c r="A35" s="379"/>
      <c r="B35" s="383"/>
      <c r="C35" s="384"/>
      <c r="D35" s="168" t="s">
        <v>48</v>
      </c>
      <c r="E35" s="175"/>
      <c r="F35" s="176"/>
      <c r="G35" s="176"/>
      <c r="H35" s="177"/>
      <c r="I35" s="175"/>
      <c r="J35" s="176"/>
      <c r="K35" s="176"/>
      <c r="L35" s="177"/>
      <c r="M35" s="178"/>
      <c r="N35" s="176"/>
      <c r="O35" s="176"/>
      <c r="P35" s="176"/>
      <c r="Q35" s="177"/>
      <c r="R35" s="175"/>
      <c r="S35" s="176"/>
      <c r="T35" s="176"/>
      <c r="U35" s="177"/>
      <c r="V35" s="175"/>
      <c r="W35" s="176"/>
      <c r="X35" s="176"/>
      <c r="Y35" s="177"/>
      <c r="Z35" s="175"/>
      <c r="AA35" s="176"/>
      <c r="AB35" s="176"/>
      <c r="AC35" s="176"/>
      <c r="AD35" s="177"/>
      <c r="AE35" s="175"/>
      <c r="AF35" s="176"/>
      <c r="AG35" s="176"/>
      <c r="AH35" s="179"/>
      <c r="AI35" s="175"/>
      <c r="AJ35" s="176"/>
      <c r="AK35" s="176"/>
      <c r="AL35" s="176"/>
      <c r="AM35" s="177"/>
      <c r="AN35" s="178"/>
      <c r="AO35" s="176"/>
      <c r="AP35" s="176"/>
      <c r="AQ35" s="177"/>
      <c r="AR35" s="175"/>
      <c r="AS35" s="176"/>
      <c r="AT35" s="176"/>
      <c r="AU35" s="179"/>
      <c r="AV35" s="175"/>
      <c r="AW35" s="176"/>
      <c r="AX35" s="176"/>
      <c r="AY35" s="176"/>
      <c r="AZ35" s="177"/>
      <c r="BA35" s="178"/>
      <c r="BB35" s="176"/>
      <c r="BC35" s="176"/>
      <c r="BD35" s="177"/>
      <c r="BF35" s="167"/>
      <c r="BG35" s="180"/>
      <c r="BH35" s="167"/>
    </row>
    <row r="36" spans="1:60" customFormat="1" ht="79.95" customHeight="1" outlineLevel="1" x14ac:dyDescent="0.25">
      <c r="A36" s="379"/>
      <c r="B36" s="383"/>
      <c r="C36" s="384"/>
      <c r="D36" s="168" t="s">
        <v>49</v>
      </c>
      <c r="E36" s="175"/>
      <c r="F36" s="176"/>
      <c r="G36" s="176"/>
      <c r="H36" s="177"/>
      <c r="I36" s="175"/>
      <c r="J36" s="176"/>
      <c r="K36" s="176"/>
      <c r="L36" s="177"/>
      <c r="M36" s="178"/>
      <c r="N36" s="176"/>
      <c r="O36" s="176"/>
      <c r="P36" s="176"/>
      <c r="Q36" s="177"/>
      <c r="R36" s="175"/>
      <c r="S36" s="176"/>
      <c r="T36" s="176"/>
      <c r="U36" s="177"/>
      <c r="V36" s="175"/>
      <c r="W36" s="176"/>
      <c r="X36" s="176"/>
      <c r="Y36" s="177"/>
      <c r="Z36" s="175"/>
      <c r="AA36" s="176"/>
      <c r="AB36" s="176"/>
      <c r="AC36" s="176"/>
      <c r="AD36" s="177"/>
      <c r="AE36" s="175"/>
      <c r="AF36" s="176"/>
      <c r="AG36" s="176"/>
      <c r="AH36" s="179"/>
      <c r="AI36" s="175"/>
      <c r="AJ36" s="176"/>
      <c r="AK36" s="176"/>
      <c r="AL36" s="176"/>
      <c r="AM36" s="177"/>
      <c r="AN36" s="178"/>
      <c r="AO36" s="176"/>
      <c r="AP36" s="176"/>
      <c r="AQ36" s="177"/>
      <c r="AR36" s="175"/>
      <c r="AS36" s="176"/>
      <c r="AT36" s="176"/>
      <c r="AU36" s="179"/>
      <c r="AV36" s="175"/>
      <c r="AW36" s="176"/>
      <c r="AX36" s="176"/>
      <c r="AY36" s="176"/>
      <c r="AZ36" s="177"/>
      <c r="BA36" s="178"/>
      <c r="BB36" s="176"/>
      <c r="BC36" s="176"/>
      <c r="BD36" s="177"/>
      <c r="BF36" s="167"/>
      <c r="BG36" s="167"/>
      <c r="BH36" s="167"/>
    </row>
    <row r="37" spans="1:60" customFormat="1" ht="79.95" customHeight="1" outlineLevel="1" x14ac:dyDescent="0.25">
      <c r="A37" s="379"/>
      <c r="B37" s="383"/>
      <c r="C37" s="384"/>
      <c r="D37" s="168" t="s">
        <v>45</v>
      </c>
      <c r="E37" s="175"/>
      <c r="F37" s="176"/>
      <c r="G37" s="176"/>
      <c r="H37" s="177"/>
      <c r="I37" s="175"/>
      <c r="J37" s="176"/>
      <c r="K37" s="176"/>
      <c r="L37" s="177"/>
      <c r="M37" s="178"/>
      <c r="N37" s="176"/>
      <c r="O37" s="176"/>
      <c r="P37" s="176"/>
      <c r="Q37" s="177"/>
      <c r="R37" s="175"/>
      <c r="S37" s="176"/>
      <c r="T37" s="176"/>
      <c r="U37" s="177"/>
      <c r="V37" s="175"/>
      <c r="W37" s="176"/>
      <c r="X37" s="176"/>
      <c r="Y37" s="177"/>
      <c r="Z37" s="175"/>
      <c r="AA37" s="176"/>
      <c r="AB37" s="176"/>
      <c r="AC37" s="176"/>
      <c r="AD37" s="177"/>
      <c r="AE37" s="175"/>
      <c r="AF37" s="176"/>
      <c r="AG37" s="176"/>
      <c r="AH37" s="179"/>
      <c r="AI37" s="175"/>
      <c r="AJ37" s="176"/>
      <c r="AK37" s="176"/>
      <c r="AL37" s="176"/>
      <c r="AM37" s="177"/>
      <c r="AN37" s="178"/>
      <c r="AO37" s="176"/>
      <c r="AP37" s="176"/>
      <c r="AQ37" s="177"/>
      <c r="AR37" s="175"/>
      <c r="AS37" s="176"/>
      <c r="AT37" s="176"/>
      <c r="AU37" s="179"/>
      <c r="AV37" s="175"/>
      <c r="AW37" s="176"/>
      <c r="AX37" s="176"/>
      <c r="AY37" s="176"/>
      <c r="AZ37" s="177"/>
      <c r="BA37" s="178"/>
      <c r="BB37" s="176"/>
      <c r="BC37" s="176"/>
      <c r="BD37" s="177"/>
      <c r="BF37" s="167"/>
      <c r="BG37" s="167"/>
      <c r="BH37" s="167"/>
    </row>
    <row r="38" spans="1:60" customFormat="1" ht="79.95" customHeight="1" outlineLevel="1" x14ac:dyDescent="0.25">
      <c r="A38" s="379"/>
      <c r="B38" s="383"/>
      <c r="C38" s="384"/>
      <c r="D38" s="168"/>
      <c r="E38" s="175"/>
      <c r="F38" s="176"/>
      <c r="G38" s="176"/>
      <c r="H38" s="177"/>
      <c r="I38" s="175"/>
      <c r="J38" s="176"/>
      <c r="K38" s="176"/>
      <c r="L38" s="177"/>
      <c r="M38" s="178"/>
      <c r="N38" s="176"/>
      <c r="O38" s="176"/>
      <c r="P38" s="176"/>
      <c r="Q38" s="177"/>
      <c r="R38" s="175"/>
      <c r="S38" s="176"/>
      <c r="T38" s="176"/>
      <c r="U38" s="177"/>
      <c r="V38" s="175"/>
      <c r="W38" s="176"/>
      <c r="X38" s="176"/>
      <c r="Y38" s="177"/>
      <c r="Z38" s="175"/>
      <c r="AA38" s="176"/>
      <c r="AB38" s="176"/>
      <c r="AC38" s="176"/>
      <c r="AD38" s="177"/>
      <c r="AE38" s="175"/>
      <c r="AF38" s="176"/>
      <c r="AG38" s="176"/>
      <c r="AH38" s="179"/>
      <c r="AI38" s="175"/>
      <c r="AJ38" s="176"/>
      <c r="AK38" s="176"/>
      <c r="AL38" s="176"/>
      <c r="AM38" s="177"/>
      <c r="AN38" s="178"/>
      <c r="AO38" s="176"/>
      <c r="AP38" s="176"/>
      <c r="AQ38" s="177"/>
      <c r="AR38" s="175"/>
      <c r="AS38" s="176"/>
      <c r="AT38" s="176"/>
      <c r="AU38" s="179"/>
      <c r="AV38" s="175"/>
      <c r="AW38" s="176"/>
      <c r="AX38" s="176"/>
      <c r="AY38" s="176"/>
      <c r="AZ38" s="177"/>
      <c r="BA38" s="178"/>
      <c r="BB38" s="176"/>
      <c r="BC38" s="176"/>
      <c r="BD38" s="177"/>
    </row>
    <row r="39" spans="1:60" customFormat="1" ht="79.95" customHeight="1" outlineLevel="1" thickBot="1" x14ac:dyDescent="0.3">
      <c r="A39" s="380"/>
      <c r="B39" s="385"/>
      <c r="C39" s="386"/>
      <c r="D39" s="181"/>
      <c r="E39" s="182"/>
      <c r="F39" s="183"/>
      <c r="G39" s="183"/>
      <c r="H39" s="184"/>
      <c r="I39" s="182"/>
      <c r="J39" s="183"/>
      <c r="K39" s="183"/>
      <c r="L39" s="184"/>
      <c r="M39" s="185"/>
      <c r="N39" s="183"/>
      <c r="O39" s="183"/>
      <c r="P39" s="183"/>
      <c r="Q39" s="184"/>
      <c r="R39" s="182"/>
      <c r="S39" s="183"/>
      <c r="T39" s="183"/>
      <c r="U39" s="184"/>
      <c r="V39" s="182"/>
      <c r="W39" s="183"/>
      <c r="X39" s="183"/>
      <c r="Y39" s="184"/>
      <c r="Z39" s="182"/>
      <c r="AA39" s="183"/>
      <c r="AB39" s="183"/>
      <c r="AC39" s="183"/>
      <c r="AD39" s="184"/>
      <c r="AE39" s="182"/>
      <c r="AF39" s="183"/>
      <c r="AG39" s="183"/>
      <c r="AH39" s="186"/>
      <c r="AI39" s="182"/>
      <c r="AJ39" s="183"/>
      <c r="AK39" s="183"/>
      <c r="AL39" s="183"/>
      <c r="AM39" s="184"/>
      <c r="AN39" s="185"/>
      <c r="AO39" s="183"/>
      <c r="AP39" s="183"/>
      <c r="AQ39" s="184"/>
      <c r="AR39" s="182"/>
      <c r="AS39" s="183"/>
      <c r="AT39" s="183"/>
      <c r="AU39" s="186"/>
      <c r="AV39" s="182"/>
      <c r="AW39" s="183"/>
      <c r="AX39" s="183"/>
      <c r="AY39" s="183"/>
      <c r="AZ39" s="184"/>
      <c r="BA39" s="185"/>
      <c r="BB39" s="183"/>
      <c r="BC39" s="183"/>
      <c r="BD39" s="184"/>
    </row>
  </sheetData>
  <mergeCells count="83">
    <mergeCell ref="C24:D24"/>
    <mergeCell ref="C25:D25"/>
    <mergeCell ref="A27:A39"/>
    <mergeCell ref="B27:C33"/>
    <mergeCell ref="B34:C39"/>
    <mergeCell ref="A16:A25"/>
    <mergeCell ref="B16:C19"/>
    <mergeCell ref="C21:D21"/>
    <mergeCell ref="C22:D22"/>
    <mergeCell ref="C23:D23"/>
    <mergeCell ref="BA9:BA10"/>
    <mergeCell ref="BB9:BB10"/>
    <mergeCell ref="BC9:BC10"/>
    <mergeCell ref="BD9:BD10"/>
    <mergeCell ref="B15:C15"/>
    <mergeCell ref="AU9:AU10"/>
    <mergeCell ref="AV9:AV10"/>
    <mergeCell ref="AW9:AW10"/>
    <mergeCell ref="AX9:AX10"/>
    <mergeCell ref="AY9:AY10"/>
    <mergeCell ref="AZ9:AZ10"/>
    <mergeCell ref="AO9:AO10"/>
    <mergeCell ref="AP9:AP10"/>
    <mergeCell ref="AQ9:AQ10"/>
    <mergeCell ref="AR9:AR10"/>
    <mergeCell ref="AS9:AS10"/>
    <mergeCell ref="AT9:AT10"/>
    <mergeCell ref="AI9:AI10"/>
    <mergeCell ref="AJ9:AJ10"/>
    <mergeCell ref="AK9:AK10"/>
    <mergeCell ref="AL9:AL10"/>
    <mergeCell ref="AM9:AM10"/>
    <mergeCell ref="AN9:AN10"/>
    <mergeCell ref="U9:U10"/>
    <mergeCell ref="AH9:AH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Z6:AD6"/>
    <mergeCell ref="AE6:AH6"/>
    <mergeCell ref="AR6:AU6"/>
    <mergeCell ref="AN6:AQ6"/>
    <mergeCell ref="AI6:AM6"/>
    <mergeCell ref="G9:G10"/>
    <mergeCell ref="H9:H10"/>
    <mergeCell ref="I9:I10"/>
    <mergeCell ref="J9:J10"/>
    <mergeCell ref="V6:Y6"/>
    <mergeCell ref="V9:V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BA6:BD6"/>
    <mergeCell ref="AV6:AZ6"/>
    <mergeCell ref="A1:BD1"/>
    <mergeCell ref="R3:X3"/>
    <mergeCell ref="AC3:AP3"/>
    <mergeCell ref="AX3:BD3"/>
    <mergeCell ref="A5:A14"/>
    <mergeCell ref="B5:C7"/>
    <mergeCell ref="E6:H6"/>
    <mergeCell ref="I6:L6"/>
    <mergeCell ref="M6:Q6"/>
    <mergeCell ref="R6:U6"/>
    <mergeCell ref="B8:C14"/>
    <mergeCell ref="D9:D10"/>
    <mergeCell ref="E9:E10"/>
    <mergeCell ref="F9:F10"/>
  </mergeCells>
  <conditionalFormatting sqref="E21:BD26">
    <cfRule type="cellIs" dxfId="2" priority="1" stopIfTrue="1" operator="between">
      <formula>0</formula>
      <formula>10</formula>
    </cfRule>
    <cfRule type="cellIs" dxfId="1" priority="2" stopIfTrue="1" operator="equal">
      <formula>0</formula>
    </cfRule>
    <cfRule type="cellIs" dxfId="0" priority="3" stopIfTrue="1" operator="equal">
      <formula>FALSE</formula>
    </cfRule>
  </conditionalFormatting>
  <hyperlinks>
    <hyperlink ref="D19" location="LoadMatrixFormula!A1" display="Load (formula*)" xr:uid="{CD4C9D65-8329-4E76-A72E-A7530A3AEEF2}"/>
  </hyperlinks>
  <printOptions horizontalCentered="1" verticalCentered="1"/>
  <pageMargins left="0.35433070866141736" right="0.35433070866141736" top="0.27559055118110237" bottom="0.23622047244094491" header="0.15748031496062992" footer="0.19685039370078741"/>
  <pageSetup scale="24" orientation="landscape" r:id="rId1"/>
  <headerFooter alignWithMargins="0"/>
  <ignoredErrors>
    <ignoredError sqref="W7 N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3492A-C7E8-448E-9FA9-6BA75C36C254}">
  <sheetPr>
    <tabColor rgb="FF7030A0"/>
    <pageSetUpPr fitToPage="1"/>
  </sheetPr>
  <dimension ref="A1:G48"/>
  <sheetViews>
    <sheetView view="pageBreakPreview" topLeftCell="A22" zoomScale="40" zoomScaleNormal="40" zoomScaleSheetLayoutView="40" workbookViewId="0">
      <selection activeCell="A8" sqref="A8"/>
    </sheetView>
  </sheetViews>
  <sheetFormatPr defaultColWidth="12.44140625" defaultRowHeight="13.2" x14ac:dyDescent="0.25"/>
  <cols>
    <col min="1" max="1" width="80.77734375" customWidth="1"/>
    <col min="2" max="2" width="11.44140625" bestFit="1" customWidth="1"/>
    <col min="3" max="6" width="45.77734375" customWidth="1"/>
    <col min="7" max="7" width="80.77734375" customWidth="1"/>
    <col min="257" max="257" width="80.77734375" customWidth="1"/>
    <col min="258" max="258" width="11.44140625" bestFit="1" customWidth="1"/>
    <col min="259" max="262" width="54.88671875" customWidth="1"/>
    <col min="263" max="263" width="51.44140625" customWidth="1"/>
    <col min="513" max="513" width="80.77734375" customWidth="1"/>
    <col min="514" max="514" width="11.44140625" bestFit="1" customWidth="1"/>
    <col min="515" max="518" width="54.88671875" customWidth="1"/>
    <col min="519" max="519" width="51.44140625" customWidth="1"/>
    <col min="769" max="769" width="80.77734375" customWidth="1"/>
    <col min="770" max="770" width="11.44140625" bestFit="1" customWidth="1"/>
    <col min="771" max="774" width="54.88671875" customWidth="1"/>
    <col min="775" max="775" width="51.44140625" customWidth="1"/>
    <col min="1025" max="1025" width="80.77734375" customWidth="1"/>
    <col min="1026" max="1026" width="11.44140625" bestFit="1" customWidth="1"/>
    <col min="1027" max="1030" width="54.88671875" customWidth="1"/>
    <col min="1031" max="1031" width="51.44140625" customWidth="1"/>
    <col min="1281" max="1281" width="80.77734375" customWidth="1"/>
    <col min="1282" max="1282" width="11.44140625" bestFit="1" customWidth="1"/>
    <col min="1283" max="1286" width="54.88671875" customWidth="1"/>
    <col min="1287" max="1287" width="51.44140625" customWidth="1"/>
    <col min="1537" max="1537" width="80.77734375" customWidth="1"/>
    <col min="1538" max="1538" width="11.44140625" bestFit="1" customWidth="1"/>
    <col min="1539" max="1542" width="54.88671875" customWidth="1"/>
    <col min="1543" max="1543" width="51.44140625" customWidth="1"/>
    <col min="1793" max="1793" width="80.77734375" customWidth="1"/>
    <col min="1794" max="1794" width="11.44140625" bestFit="1" customWidth="1"/>
    <col min="1795" max="1798" width="54.88671875" customWidth="1"/>
    <col min="1799" max="1799" width="51.44140625" customWidth="1"/>
    <col min="2049" max="2049" width="80.77734375" customWidth="1"/>
    <col min="2050" max="2050" width="11.44140625" bestFit="1" customWidth="1"/>
    <col min="2051" max="2054" width="54.88671875" customWidth="1"/>
    <col min="2055" max="2055" width="51.44140625" customWidth="1"/>
    <col min="2305" max="2305" width="80.77734375" customWidth="1"/>
    <col min="2306" max="2306" width="11.44140625" bestFit="1" customWidth="1"/>
    <col min="2307" max="2310" width="54.88671875" customWidth="1"/>
    <col min="2311" max="2311" width="51.44140625" customWidth="1"/>
    <col min="2561" max="2561" width="80.77734375" customWidth="1"/>
    <col min="2562" max="2562" width="11.44140625" bestFit="1" customWidth="1"/>
    <col min="2563" max="2566" width="54.88671875" customWidth="1"/>
    <col min="2567" max="2567" width="51.44140625" customWidth="1"/>
    <col min="2817" max="2817" width="80.77734375" customWidth="1"/>
    <col min="2818" max="2818" width="11.44140625" bestFit="1" customWidth="1"/>
    <col min="2819" max="2822" width="54.88671875" customWidth="1"/>
    <col min="2823" max="2823" width="51.44140625" customWidth="1"/>
    <col min="3073" max="3073" width="80.77734375" customWidth="1"/>
    <col min="3074" max="3074" width="11.44140625" bestFit="1" customWidth="1"/>
    <col min="3075" max="3078" width="54.88671875" customWidth="1"/>
    <col min="3079" max="3079" width="51.44140625" customWidth="1"/>
    <col min="3329" max="3329" width="80.77734375" customWidth="1"/>
    <col min="3330" max="3330" width="11.44140625" bestFit="1" customWidth="1"/>
    <col min="3331" max="3334" width="54.88671875" customWidth="1"/>
    <col min="3335" max="3335" width="51.44140625" customWidth="1"/>
    <col min="3585" max="3585" width="80.77734375" customWidth="1"/>
    <col min="3586" max="3586" width="11.44140625" bestFit="1" customWidth="1"/>
    <col min="3587" max="3590" width="54.88671875" customWidth="1"/>
    <col min="3591" max="3591" width="51.44140625" customWidth="1"/>
    <col min="3841" max="3841" width="80.77734375" customWidth="1"/>
    <col min="3842" max="3842" width="11.44140625" bestFit="1" customWidth="1"/>
    <col min="3843" max="3846" width="54.88671875" customWidth="1"/>
    <col min="3847" max="3847" width="51.44140625" customWidth="1"/>
    <col min="4097" max="4097" width="80.77734375" customWidth="1"/>
    <col min="4098" max="4098" width="11.44140625" bestFit="1" customWidth="1"/>
    <col min="4099" max="4102" width="54.88671875" customWidth="1"/>
    <col min="4103" max="4103" width="51.44140625" customWidth="1"/>
    <col min="4353" max="4353" width="80.77734375" customWidth="1"/>
    <col min="4354" max="4354" width="11.44140625" bestFit="1" customWidth="1"/>
    <col min="4355" max="4358" width="54.88671875" customWidth="1"/>
    <col min="4359" max="4359" width="51.44140625" customWidth="1"/>
    <col min="4609" max="4609" width="80.77734375" customWidth="1"/>
    <col min="4610" max="4610" width="11.44140625" bestFit="1" customWidth="1"/>
    <col min="4611" max="4614" width="54.88671875" customWidth="1"/>
    <col min="4615" max="4615" width="51.44140625" customWidth="1"/>
    <col min="4865" max="4865" width="80.77734375" customWidth="1"/>
    <col min="4866" max="4866" width="11.44140625" bestFit="1" customWidth="1"/>
    <col min="4867" max="4870" width="54.88671875" customWidth="1"/>
    <col min="4871" max="4871" width="51.44140625" customWidth="1"/>
    <col min="5121" max="5121" width="80.77734375" customWidth="1"/>
    <col min="5122" max="5122" width="11.44140625" bestFit="1" customWidth="1"/>
    <col min="5123" max="5126" width="54.88671875" customWidth="1"/>
    <col min="5127" max="5127" width="51.44140625" customWidth="1"/>
    <col min="5377" max="5377" width="80.77734375" customWidth="1"/>
    <col min="5378" max="5378" width="11.44140625" bestFit="1" customWidth="1"/>
    <col min="5379" max="5382" width="54.88671875" customWidth="1"/>
    <col min="5383" max="5383" width="51.44140625" customWidth="1"/>
    <col min="5633" max="5633" width="80.77734375" customWidth="1"/>
    <col min="5634" max="5634" width="11.44140625" bestFit="1" customWidth="1"/>
    <col min="5635" max="5638" width="54.88671875" customWidth="1"/>
    <col min="5639" max="5639" width="51.44140625" customWidth="1"/>
    <col min="5889" max="5889" width="80.77734375" customWidth="1"/>
    <col min="5890" max="5890" width="11.44140625" bestFit="1" customWidth="1"/>
    <col min="5891" max="5894" width="54.88671875" customWidth="1"/>
    <col min="5895" max="5895" width="51.44140625" customWidth="1"/>
    <col min="6145" max="6145" width="80.77734375" customWidth="1"/>
    <col min="6146" max="6146" width="11.44140625" bestFit="1" customWidth="1"/>
    <col min="6147" max="6150" width="54.88671875" customWidth="1"/>
    <col min="6151" max="6151" width="51.44140625" customWidth="1"/>
    <col min="6401" max="6401" width="80.77734375" customWidth="1"/>
    <col min="6402" max="6402" width="11.44140625" bestFit="1" customWidth="1"/>
    <col min="6403" max="6406" width="54.88671875" customWidth="1"/>
    <col min="6407" max="6407" width="51.44140625" customWidth="1"/>
    <col min="6657" max="6657" width="80.77734375" customWidth="1"/>
    <col min="6658" max="6658" width="11.44140625" bestFit="1" customWidth="1"/>
    <col min="6659" max="6662" width="54.88671875" customWidth="1"/>
    <col min="6663" max="6663" width="51.44140625" customWidth="1"/>
    <col min="6913" max="6913" width="80.77734375" customWidth="1"/>
    <col min="6914" max="6914" width="11.44140625" bestFit="1" customWidth="1"/>
    <col min="6915" max="6918" width="54.88671875" customWidth="1"/>
    <col min="6919" max="6919" width="51.44140625" customWidth="1"/>
    <col min="7169" max="7169" width="80.77734375" customWidth="1"/>
    <col min="7170" max="7170" width="11.44140625" bestFit="1" customWidth="1"/>
    <col min="7171" max="7174" width="54.88671875" customWidth="1"/>
    <col min="7175" max="7175" width="51.44140625" customWidth="1"/>
    <col min="7425" max="7425" width="80.77734375" customWidth="1"/>
    <col min="7426" max="7426" width="11.44140625" bestFit="1" customWidth="1"/>
    <col min="7427" max="7430" width="54.88671875" customWidth="1"/>
    <col min="7431" max="7431" width="51.44140625" customWidth="1"/>
    <col min="7681" max="7681" width="80.77734375" customWidth="1"/>
    <col min="7682" max="7682" width="11.44140625" bestFit="1" customWidth="1"/>
    <col min="7683" max="7686" width="54.88671875" customWidth="1"/>
    <col min="7687" max="7687" width="51.44140625" customWidth="1"/>
    <col min="7937" max="7937" width="80.77734375" customWidth="1"/>
    <col min="7938" max="7938" width="11.44140625" bestFit="1" customWidth="1"/>
    <col min="7939" max="7942" width="54.88671875" customWidth="1"/>
    <col min="7943" max="7943" width="51.44140625" customWidth="1"/>
    <col min="8193" max="8193" width="80.77734375" customWidth="1"/>
    <col min="8194" max="8194" width="11.44140625" bestFit="1" customWidth="1"/>
    <col min="8195" max="8198" width="54.88671875" customWidth="1"/>
    <col min="8199" max="8199" width="51.44140625" customWidth="1"/>
    <col min="8449" max="8449" width="80.77734375" customWidth="1"/>
    <col min="8450" max="8450" width="11.44140625" bestFit="1" customWidth="1"/>
    <col min="8451" max="8454" width="54.88671875" customWidth="1"/>
    <col min="8455" max="8455" width="51.44140625" customWidth="1"/>
    <col min="8705" max="8705" width="80.77734375" customWidth="1"/>
    <col min="8706" max="8706" width="11.44140625" bestFit="1" customWidth="1"/>
    <col min="8707" max="8710" width="54.88671875" customWidth="1"/>
    <col min="8711" max="8711" width="51.44140625" customWidth="1"/>
    <col min="8961" max="8961" width="80.77734375" customWidth="1"/>
    <col min="8962" max="8962" width="11.44140625" bestFit="1" customWidth="1"/>
    <col min="8963" max="8966" width="54.88671875" customWidth="1"/>
    <col min="8967" max="8967" width="51.44140625" customWidth="1"/>
    <col min="9217" max="9217" width="80.77734375" customWidth="1"/>
    <col min="9218" max="9218" width="11.44140625" bestFit="1" customWidth="1"/>
    <col min="9219" max="9222" width="54.88671875" customWidth="1"/>
    <col min="9223" max="9223" width="51.44140625" customWidth="1"/>
    <col min="9473" max="9473" width="80.77734375" customWidth="1"/>
    <col min="9474" max="9474" width="11.44140625" bestFit="1" customWidth="1"/>
    <col min="9475" max="9478" width="54.88671875" customWidth="1"/>
    <col min="9479" max="9479" width="51.44140625" customWidth="1"/>
    <col min="9729" max="9729" width="80.77734375" customWidth="1"/>
    <col min="9730" max="9730" width="11.44140625" bestFit="1" customWidth="1"/>
    <col min="9731" max="9734" width="54.88671875" customWidth="1"/>
    <col min="9735" max="9735" width="51.44140625" customWidth="1"/>
    <col min="9985" max="9985" width="80.77734375" customWidth="1"/>
    <col min="9986" max="9986" width="11.44140625" bestFit="1" customWidth="1"/>
    <col min="9987" max="9990" width="54.88671875" customWidth="1"/>
    <col min="9991" max="9991" width="51.44140625" customWidth="1"/>
    <col min="10241" max="10241" width="80.77734375" customWidth="1"/>
    <col min="10242" max="10242" width="11.44140625" bestFit="1" customWidth="1"/>
    <col min="10243" max="10246" width="54.88671875" customWidth="1"/>
    <col min="10247" max="10247" width="51.44140625" customWidth="1"/>
    <col min="10497" max="10497" width="80.77734375" customWidth="1"/>
    <col min="10498" max="10498" width="11.44140625" bestFit="1" customWidth="1"/>
    <col min="10499" max="10502" width="54.88671875" customWidth="1"/>
    <col min="10503" max="10503" width="51.44140625" customWidth="1"/>
    <col min="10753" max="10753" width="80.77734375" customWidth="1"/>
    <col min="10754" max="10754" width="11.44140625" bestFit="1" customWidth="1"/>
    <col min="10755" max="10758" width="54.88671875" customWidth="1"/>
    <col min="10759" max="10759" width="51.44140625" customWidth="1"/>
    <col min="11009" max="11009" width="80.77734375" customWidth="1"/>
    <col min="11010" max="11010" width="11.44140625" bestFit="1" customWidth="1"/>
    <col min="11011" max="11014" width="54.88671875" customWidth="1"/>
    <col min="11015" max="11015" width="51.44140625" customWidth="1"/>
    <col min="11265" max="11265" width="80.77734375" customWidth="1"/>
    <col min="11266" max="11266" width="11.44140625" bestFit="1" customWidth="1"/>
    <col min="11267" max="11270" width="54.88671875" customWidth="1"/>
    <col min="11271" max="11271" width="51.44140625" customWidth="1"/>
    <col min="11521" max="11521" width="80.77734375" customWidth="1"/>
    <col min="11522" max="11522" width="11.44140625" bestFit="1" customWidth="1"/>
    <col min="11523" max="11526" width="54.88671875" customWidth="1"/>
    <col min="11527" max="11527" width="51.44140625" customWidth="1"/>
    <col min="11777" max="11777" width="80.77734375" customWidth="1"/>
    <col min="11778" max="11778" width="11.44140625" bestFit="1" customWidth="1"/>
    <col min="11779" max="11782" width="54.88671875" customWidth="1"/>
    <col min="11783" max="11783" width="51.44140625" customWidth="1"/>
    <col min="12033" max="12033" width="80.77734375" customWidth="1"/>
    <col min="12034" max="12034" width="11.44140625" bestFit="1" customWidth="1"/>
    <col min="12035" max="12038" width="54.88671875" customWidth="1"/>
    <col min="12039" max="12039" width="51.44140625" customWidth="1"/>
    <col min="12289" max="12289" width="80.77734375" customWidth="1"/>
    <col min="12290" max="12290" width="11.44140625" bestFit="1" customWidth="1"/>
    <col min="12291" max="12294" width="54.88671875" customWidth="1"/>
    <col min="12295" max="12295" width="51.44140625" customWidth="1"/>
    <col min="12545" max="12545" width="80.77734375" customWidth="1"/>
    <col min="12546" max="12546" width="11.44140625" bestFit="1" customWidth="1"/>
    <col min="12547" max="12550" width="54.88671875" customWidth="1"/>
    <col min="12551" max="12551" width="51.44140625" customWidth="1"/>
    <col min="12801" max="12801" width="80.77734375" customWidth="1"/>
    <col min="12802" max="12802" width="11.44140625" bestFit="1" customWidth="1"/>
    <col min="12803" max="12806" width="54.88671875" customWidth="1"/>
    <col min="12807" max="12807" width="51.44140625" customWidth="1"/>
    <col min="13057" max="13057" width="80.77734375" customWidth="1"/>
    <col min="13058" max="13058" width="11.44140625" bestFit="1" customWidth="1"/>
    <col min="13059" max="13062" width="54.88671875" customWidth="1"/>
    <col min="13063" max="13063" width="51.44140625" customWidth="1"/>
    <col min="13313" max="13313" width="80.77734375" customWidth="1"/>
    <col min="13314" max="13314" width="11.44140625" bestFit="1" customWidth="1"/>
    <col min="13315" max="13318" width="54.88671875" customWidth="1"/>
    <col min="13319" max="13319" width="51.44140625" customWidth="1"/>
    <col min="13569" max="13569" width="80.77734375" customWidth="1"/>
    <col min="13570" max="13570" width="11.44140625" bestFit="1" customWidth="1"/>
    <col min="13571" max="13574" width="54.88671875" customWidth="1"/>
    <col min="13575" max="13575" width="51.44140625" customWidth="1"/>
    <col min="13825" max="13825" width="80.77734375" customWidth="1"/>
    <col min="13826" max="13826" width="11.44140625" bestFit="1" customWidth="1"/>
    <col min="13827" max="13830" width="54.88671875" customWidth="1"/>
    <col min="13831" max="13831" width="51.44140625" customWidth="1"/>
    <col min="14081" max="14081" width="80.77734375" customWidth="1"/>
    <col min="14082" max="14082" width="11.44140625" bestFit="1" customWidth="1"/>
    <col min="14083" max="14086" width="54.88671875" customWidth="1"/>
    <col min="14087" max="14087" width="51.44140625" customWidth="1"/>
    <col min="14337" max="14337" width="80.77734375" customWidth="1"/>
    <col min="14338" max="14338" width="11.44140625" bestFit="1" customWidth="1"/>
    <col min="14339" max="14342" width="54.88671875" customWidth="1"/>
    <col min="14343" max="14343" width="51.44140625" customWidth="1"/>
    <col min="14593" max="14593" width="80.77734375" customWidth="1"/>
    <col min="14594" max="14594" width="11.44140625" bestFit="1" customWidth="1"/>
    <col min="14595" max="14598" width="54.88671875" customWidth="1"/>
    <col min="14599" max="14599" width="51.44140625" customWidth="1"/>
    <col min="14849" max="14849" width="80.77734375" customWidth="1"/>
    <col min="14850" max="14850" width="11.44140625" bestFit="1" customWidth="1"/>
    <col min="14851" max="14854" width="54.88671875" customWidth="1"/>
    <col min="14855" max="14855" width="51.44140625" customWidth="1"/>
    <col min="15105" max="15105" width="80.77734375" customWidth="1"/>
    <col min="15106" max="15106" width="11.44140625" bestFit="1" customWidth="1"/>
    <col min="15107" max="15110" width="54.88671875" customWidth="1"/>
    <col min="15111" max="15111" width="51.44140625" customWidth="1"/>
    <col min="15361" max="15361" width="80.77734375" customWidth="1"/>
    <col min="15362" max="15362" width="11.44140625" bestFit="1" customWidth="1"/>
    <col min="15363" max="15366" width="54.88671875" customWidth="1"/>
    <col min="15367" max="15367" width="51.44140625" customWidth="1"/>
    <col min="15617" max="15617" width="80.77734375" customWidth="1"/>
    <col min="15618" max="15618" width="11.44140625" bestFit="1" customWidth="1"/>
    <col min="15619" max="15622" width="54.88671875" customWidth="1"/>
    <col min="15623" max="15623" width="51.44140625" customWidth="1"/>
    <col min="15873" max="15873" width="80.77734375" customWidth="1"/>
    <col min="15874" max="15874" width="11.44140625" bestFit="1" customWidth="1"/>
    <col min="15875" max="15878" width="54.88671875" customWidth="1"/>
    <col min="15879" max="15879" width="51.44140625" customWidth="1"/>
    <col min="16129" max="16129" width="80.77734375" customWidth="1"/>
    <col min="16130" max="16130" width="11.44140625" bestFit="1" customWidth="1"/>
    <col min="16131" max="16134" width="54.88671875" customWidth="1"/>
    <col min="16135" max="16135" width="51.44140625" customWidth="1"/>
  </cols>
  <sheetData>
    <row r="1" spans="1:7" ht="91.5" customHeight="1" thickBot="1" x14ac:dyDescent="0.5">
      <c r="A1" s="274"/>
      <c r="B1" s="275"/>
      <c r="C1" s="276" t="s">
        <v>87</v>
      </c>
      <c r="D1" s="277" t="s">
        <v>88</v>
      </c>
      <c r="E1" s="278"/>
      <c r="F1" s="278"/>
      <c r="G1" s="277" t="s">
        <v>71</v>
      </c>
    </row>
    <row r="2" spans="1:7" ht="24" customHeight="1" x14ac:dyDescent="0.25">
      <c r="A2" s="408" t="s">
        <v>89</v>
      </c>
      <c r="B2" s="410" t="s">
        <v>90</v>
      </c>
      <c r="C2" s="412" t="s">
        <v>91</v>
      </c>
      <c r="D2" s="413"/>
      <c r="E2" s="414"/>
      <c r="F2" s="415" t="s">
        <v>92</v>
      </c>
      <c r="G2" s="417" t="s">
        <v>93</v>
      </c>
    </row>
    <row r="3" spans="1:7" ht="24" customHeight="1" thickBot="1" x14ac:dyDescent="0.3">
      <c r="A3" s="409"/>
      <c r="B3" s="411"/>
      <c r="C3" s="279" t="s">
        <v>94</v>
      </c>
      <c r="D3" s="280" t="s">
        <v>95</v>
      </c>
      <c r="E3" s="281" t="s">
        <v>96</v>
      </c>
      <c r="F3" s="416"/>
      <c r="G3" s="418"/>
    </row>
    <row r="4" spans="1:7" ht="34.049999999999997" customHeight="1" x14ac:dyDescent="0.3">
      <c r="A4" s="282" t="s">
        <v>97</v>
      </c>
      <c r="B4" s="283"/>
      <c r="C4" s="284"/>
      <c r="D4" s="285"/>
      <c r="E4" s="286"/>
      <c r="F4" s="287"/>
      <c r="G4" s="283"/>
    </row>
    <row r="5" spans="1:7" ht="37.950000000000003" customHeight="1" x14ac:dyDescent="0.25">
      <c r="A5" s="288" t="s">
        <v>98</v>
      </c>
      <c r="B5" s="289"/>
      <c r="C5" s="396"/>
      <c r="D5" s="399"/>
      <c r="E5" s="402"/>
      <c r="F5" s="405"/>
      <c r="G5" s="405"/>
    </row>
    <row r="6" spans="1:7" ht="37.950000000000003" customHeight="1" x14ac:dyDescent="0.25">
      <c r="A6" s="288" t="s">
        <v>99</v>
      </c>
      <c r="B6" s="289"/>
      <c r="C6" s="397"/>
      <c r="D6" s="400"/>
      <c r="E6" s="403"/>
      <c r="F6" s="406"/>
      <c r="G6" s="406"/>
    </row>
    <row r="7" spans="1:7" ht="37.950000000000003" customHeight="1" x14ac:dyDescent="0.25">
      <c r="A7" s="288" t="s">
        <v>100</v>
      </c>
      <c r="B7" s="289"/>
      <c r="C7" s="397"/>
      <c r="D7" s="400"/>
      <c r="E7" s="403"/>
      <c r="F7" s="406"/>
      <c r="G7" s="406"/>
    </row>
    <row r="8" spans="1:7" ht="37.950000000000003" customHeight="1" x14ac:dyDescent="0.25">
      <c r="A8" s="288" t="s">
        <v>101</v>
      </c>
      <c r="B8" s="289"/>
      <c r="C8" s="397"/>
      <c r="D8" s="400"/>
      <c r="E8" s="403"/>
      <c r="F8" s="406"/>
      <c r="G8" s="406"/>
    </row>
    <row r="9" spans="1:7" ht="37.950000000000003" customHeight="1" x14ac:dyDescent="0.25">
      <c r="A9" s="288" t="s">
        <v>102</v>
      </c>
      <c r="B9" s="289"/>
      <c r="C9" s="397"/>
      <c r="D9" s="400"/>
      <c r="E9" s="403"/>
      <c r="F9" s="406"/>
      <c r="G9" s="406"/>
    </row>
    <row r="10" spans="1:7" ht="37.950000000000003" customHeight="1" thickBot="1" x14ac:dyDescent="0.3">
      <c r="A10" s="290" t="s">
        <v>103</v>
      </c>
      <c r="B10" s="291"/>
      <c r="C10" s="398"/>
      <c r="D10" s="401"/>
      <c r="E10" s="404"/>
      <c r="F10" s="407"/>
      <c r="G10" s="407"/>
    </row>
    <row r="11" spans="1:7" ht="34.049999999999997" customHeight="1" x14ac:dyDescent="0.3">
      <c r="A11" s="292" t="s">
        <v>104</v>
      </c>
      <c r="B11" s="293"/>
      <c r="C11" s="294"/>
      <c r="D11" s="295"/>
      <c r="E11" s="296"/>
      <c r="F11" s="297"/>
      <c r="G11" s="293"/>
    </row>
    <row r="12" spans="1:7" ht="37.950000000000003" customHeight="1" x14ac:dyDescent="0.25">
      <c r="A12" s="288" t="s">
        <v>105</v>
      </c>
      <c r="B12" s="289"/>
      <c r="C12" s="396"/>
      <c r="D12" s="399"/>
      <c r="E12" s="402"/>
      <c r="F12" s="405"/>
      <c r="G12" s="405"/>
    </row>
    <row r="13" spans="1:7" ht="37.950000000000003" customHeight="1" x14ac:dyDescent="0.25">
      <c r="A13" s="288" t="s">
        <v>106</v>
      </c>
      <c r="B13" s="289"/>
      <c r="C13" s="397"/>
      <c r="D13" s="400"/>
      <c r="E13" s="403"/>
      <c r="F13" s="406"/>
      <c r="G13" s="406"/>
    </row>
    <row r="14" spans="1:7" ht="37.950000000000003" customHeight="1" x14ac:dyDescent="0.25">
      <c r="A14" s="288" t="s">
        <v>107</v>
      </c>
      <c r="B14" s="289"/>
      <c r="C14" s="397"/>
      <c r="D14" s="400"/>
      <c r="E14" s="403"/>
      <c r="F14" s="406"/>
      <c r="G14" s="406"/>
    </row>
    <row r="15" spans="1:7" ht="37.950000000000003" customHeight="1" x14ac:dyDescent="0.25">
      <c r="A15" s="288" t="s">
        <v>108</v>
      </c>
      <c r="B15" s="289"/>
      <c r="C15" s="397"/>
      <c r="D15" s="400"/>
      <c r="E15" s="403"/>
      <c r="F15" s="406"/>
      <c r="G15" s="406"/>
    </row>
    <row r="16" spans="1:7" ht="37.950000000000003" customHeight="1" x14ac:dyDescent="0.25">
      <c r="A16" s="288" t="s">
        <v>109</v>
      </c>
      <c r="B16" s="289"/>
      <c r="C16" s="397"/>
      <c r="D16" s="400"/>
      <c r="E16" s="403"/>
      <c r="F16" s="406"/>
      <c r="G16" s="406"/>
    </row>
    <row r="17" spans="1:7" ht="37.950000000000003" customHeight="1" thickBot="1" x14ac:dyDescent="0.3">
      <c r="A17" s="290" t="s">
        <v>110</v>
      </c>
      <c r="B17" s="291"/>
      <c r="C17" s="398"/>
      <c r="D17" s="401"/>
      <c r="E17" s="404"/>
      <c r="F17" s="407"/>
      <c r="G17" s="407"/>
    </row>
    <row r="18" spans="1:7" ht="34.049999999999997" customHeight="1" x14ac:dyDescent="0.3">
      <c r="A18" s="298" t="s">
        <v>111</v>
      </c>
      <c r="B18" s="299"/>
      <c r="C18" s="300"/>
      <c r="D18" s="301"/>
      <c r="E18" s="302"/>
      <c r="F18" s="303"/>
      <c r="G18" s="299"/>
    </row>
    <row r="19" spans="1:7" ht="37.950000000000003" customHeight="1" x14ac:dyDescent="0.25">
      <c r="A19" s="288" t="s">
        <v>112</v>
      </c>
      <c r="B19" s="289"/>
      <c r="C19" s="396"/>
      <c r="D19" s="399"/>
      <c r="E19" s="402"/>
      <c r="F19" s="405"/>
      <c r="G19" s="405"/>
    </row>
    <row r="20" spans="1:7" ht="37.950000000000003" customHeight="1" x14ac:dyDescent="0.25">
      <c r="A20" s="288" t="s">
        <v>113</v>
      </c>
      <c r="B20" s="289"/>
      <c r="C20" s="397"/>
      <c r="D20" s="400"/>
      <c r="E20" s="403"/>
      <c r="F20" s="406"/>
      <c r="G20" s="406"/>
    </row>
    <row r="21" spans="1:7" ht="37.950000000000003" customHeight="1" x14ac:dyDescent="0.25">
      <c r="A21" s="288" t="s">
        <v>114</v>
      </c>
      <c r="B21" s="289"/>
      <c r="C21" s="397"/>
      <c r="D21" s="400"/>
      <c r="E21" s="403"/>
      <c r="F21" s="406"/>
      <c r="G21" s="406"/>
    </row>
    <row r="22" spans="1:7" ht="37.950000000000003" customHeight="1" x14ac:dyDescent="0.25">
      <c r="A22" s="288" t="s">
        <v>115</v>
      </c>
      <c r="B22" s="289"/>
      <c r="C22" s="397"/>
      <c r="D22" s="400"/>
      <c r="E22" s="403"/>
      <c r="F22" s="406"/>
      <c r="G22" s="406"/>
    </row>
    <row r="23" spans="1:7" ht="37.950000000000003" customHeight="1" x14ac:dyDescent="0.25">
      <c r="A23" s="288" t="s">
        <v>116</v>
      </c>
      <c r="B23" s="289"/>
      <c r="C23" s="397"/>
      <c r="D23" s="400"/>
      <c r="E23" s="403"/>
      <c r="F23" s="406"/>
      <c r="G23" s="406"/>
    </row>
    <row r="24" spans="1:7" ht="37.950000000000003" customHeight="1" x14ac:dyDescent="0.25">
      <c r="A24" s="288" t="s">
        <v>117</v>
      </c>
      <c r="B24" s="289"/>
      <c r="C24" s="397"/>
      <c r="D24" s="400"/>
      <c r="E24" s="403"/>
      <c r="F24" s="406"/>
      <c r="G24" s="406"/>
    </row>
    <row r="25" spans="1:7" ht="37.950000000000003" customHeight="1" x14ac:dyDescent="0.25">
      <c r="A25" s="288" t="s">
        <v>118</v>
      </c>
      <c r="B25" s="289"/>
      <c r="C25" s="397"/>
      <c r="D25" s="400"/>
      <c r="E25" s="403"/>
      <c r="F25" s="406"/>
      <c r="G25" s="406"/>
    </row>
    <row r="26" spans="1:7" ht="37.950000000000003" customHeight="1" thickBot="1" x14ac:dyDescent="0.3">
      <c r="A26" s="290" t="s">
        <v>119</v>
      </c>
      <c r="B26" s="291"/>
      <c r="C26" s="398"/>
      <c r="D26" s="401"/>
      <c r="E26" s="404"/>
      <c r="F26" s="407"/>
      <c r="G26" s="407"/>
    </row>
    <row r="27" spans="1:7" ht="37.950000000000003" customHeight="1" x14ac:dyDescent="0.25">
      <c r="A27" s="408" t="s">
        <v>89</v>
      </c>
      <c r="B27" s="410" t="s">
        <v>90</v>
      </c>
      <c r="C27" s="412" t="s">
        <v>91</v>
      </c>
      <c r="D27" s="413"/>
      <c r="E27" s="414"/>
      <c r="F27" s="415" t="s">
        <v>92</v>
      </c>
      <c r="G27" s="417" t="s">
        <v>93</v>
      </c>
    </row>
    <row r="28" spans="1:7" ht="37.950000000000003" customHeight="1" thickBot="1" x14ac:dyDescent="0.3">
      <c r="A28" s="409"/>
      <c r="B28" s="411"/>
      <c r="C28" s="279" t="s">
        <v>94</v>
      </c>
      <c r="D28" s="280" t="s">
        <v>95</v>
      </c>
      <c r="E28" s="281" t="s">
        <v>96</v>
      </c>
      <c r="F28" s="416"/>
      <c r="G28" s="418"/>
    </row>
    <row r="29" spans="1:7" ht="34.049999999999997" customHeight="1" x14ac:dyDescent="0.3">
      <c r="A29" s="304" t="s">
        <v>120</v>
      </c>
      <c r="B29" s="305"/>
      <c r="C29" s="306"/>
      <c r="D29" s="307"/>
      <c r="E29" s="308"/>
      <c r="F29" s="309"/>
      <c r="G29" s="305"/>
    </row>
    <row r="30" spans="1:7" ht="37.950000000000003" customHeight="1" x14ac:dyDescent="0.25">
      <c r="A30" s="288" t="s">
        <v>121</v>
      </c>
      <c r="B30" s="289"/>
      <c r="C30" s="396"/>
      <c r="D30" s="399"/>
      <c r="E30" s="402"/>
      <c r="F30" s="405"/>
      <c r="G30" s="405"/>
    </row>
    <row r="31" spans="1:7" ht="37.950000000000003" customHeight="1" x14ac:dyDescent="0.25">
      <c r="A31" s="288" t="s">
        <v>122</v>
      </c>
      <c r="B31" s="289"/>
      <c r="C31" s="397"/>
      <c r="D31" s="400"/>
      <c r="E31" s="403"/>
      <c r="F31" s="406"/>
      <c r="G31" s="406"/>
    </row>
    <row r="32" spans="1:7" ht="37.950000000000003" customHeight="1" x14ac:dyDescent="0.25">
      <c r="A32" s="288" t="s">
        <v>123</v>
      </c>
      <c r="B32" s="289"/>
      <c r="C32" s="397"/>
      <c r="D32" s="400"/>
      <c r="E32" s="403"/>
      <c r="F32" s="406"/>
      <c r="G32" s="406"/>
    </row>
    <row r="33" spans="1:7" ht="37.950000000000003" customHeight="1" x14ac:dyDescent="0.25">
      <c r="A33" s="288" t="s">
        <v>124</v>
      </c>
      <c r="B33" s="289"/>
      <c r="C33" s="397"/>
      <c r="D33" s="400"/>
      <c r="E33" s="403"/>
      <c r="F33" s="406"/>
      <c r="G33" s="406"/>
    </row>
    <row r="34" spans="1:7" ht="37.950000000000003" customHeight="1" x14ac:dyDescent="0.25">
      <c r="A34" s="288" t="s">
        <v>125</v>
      </c>
      <c r="B34" s="289"/>
      <c r="C34" s="397"/>
      <c r="D34" s="400"/>
      <c r="E34" s="403"/>
      <c r="F34" s="406"/>
      <c r="G34" s="406"/>
    </row>
    <row r="35" spans="1:7" ht="37.950000000000003" customHeight="1" x14ac:dyDescent="0.25">
      <c r="A35" s="288" t="s">
        <v>126</v>
      </c>
      <c r="B35" s="289"/>
      <c r="C35" s="397"/>
      <c r="D35" s="400"/>
      <c r="E35" s="403"/>
      <c r="F35" s="406"/>
      <c r="G35" s="406"/>
    </row>
    <row r="36" spans="1:7" ht="37.950000000000003" customHeight="1" x14ac:dyDescent="0.25">
      <c r="A36" s="288" t="s">
        <v>127</v>
      </c>
      <c r="B36" s="289"/>
      <c r="C36" s="397"/>
      <c r="D36" s="400"/>
      <c r="E36" s="403"/>
      <c r="F36" s="406"/>
      <c r="G36" s="406"/>
    </row>
    <row r="37" spans="1:7" ht="37.950000000000003" customHeight="1" x14ac:dyDescent="0.25">
      <c r="A37" s="288" t="s">
        <v>128</v>
      </c>
      <c r="B37" s="289"/>
      <c r="C37" s="397"/>
      <c r="D37" s="400"/>
      <c r="E37" s="403"/>
      <c r="F37" s="406"/>
      <c r="G37" s="406"/>
    </row>
    <row r="38" spans="1:7" ht="37.950000000000003" customHeight="1" x14ac:dyDescent="0.25">
      <c r="A38" s="288" t="s">
        <v>129</v>
      </c>
      <c r="B38" s="289"/>
      <c r="C38" s="397"/>
      <c r="D38" s="400"/>
      <c r="E38" s="403"/>
      <c r="F38" s="406"/>
      <c r="G38" s="406"/>
    </row>
    <row r="39" spans="1:7" ht="37.950000000000003" customHeight="1" x14ac:dyDescent="0.25">
      <c r="A39" s="288" t="s">
        <v>130</v>
      </c>
      <c r="B39" s="289"/>
      <c r="C39" s="397"/>
      <c r="D39" s="400"/>
      <c r="E39" s="403"/>
      <c r="F39" s="406"/>
      <c r="G39" s="406"/>
    </row>
    <row r="40" spans="1:7" ht="37.950000000000003" customHeight="1" x14ac:dyDescent="0.25">
      <c r="A40" s="288" t="s">
        <v>131</v>
      </c>
      <c r="B40" s="289"/>
      <c r="C40" s="397"/>
      <c r="D40" s="400"/>
      <c r="E40" s="403"/>
      <c r="F40" s="406"/>
      <c r="G40" s="406"/>
    </row>
    <row r="41" spans="1:7" ht="37.950000000000003" customHeight="1" thickBot="1" x14ac:dyDescent="0.3">
      <c r="A41" s="288" t="s">
        <v>132</v>
      </c>
      <c r="B41" s="289"/>
      <c r="C41" s="397"/>
      <c r="D41" s="400"/>
      <c r="E41" s="403"/>
      <c r="F41" s="406"/>
      <c r="G41" s="406"/>
    </row>
    <row r="42" spans="1:7" ht="34.049999999999997" customHeight="1" x14ac:dyDescent="0.3">
      <c r="A42" s="310" t="s">
        <v>133</v>
      </c>
      <c r="B42" s="311"/>
      <c r="C42" s="312"/>
      <c r="D42" s="313"/>
      <c r="E42" s="314"/>
      <c r="F42" s="315"/>
      <c r="G42" s="316"/>
    </row>
    <row r="43" spans="1:7" ht="37.950000000000003" customHeight="1" x14ac:dyDescent="0.25">
      <c r="A43" s="288" t="s">
        <v>134</v>
      </c>
      <c r="B43" s="289"/>
      <c r="C43" s="396"/>
      <c r="D43" s="399"/>
      <c r="E43" s="402"/>
      <c r="F43" s="405"/>
      <c r="G43" s="405"/>
    </row>
    <row r="44" spans="1:7" ht="37.950000000000003" customHeight="1" x14ac:dyDescent="0.25">
      <c r="A44" s="288" t="s">
        <v>135</v>
      </c>
      <c r="B44" s="289"/>
      <c r="C44" s="397"/>
      <c r="D44" s="400"/>
      <c r="E44" s="403"/>
      <c r="F44" s="406"/>
      <c r="G44" s="406"/>
    </row>
    <row r="45" spans="1:7" ht="37.950000000000003" customHeight="1" x14ac:dyDescent="0.25">
      <c r="A45" s="288" t="s">
        <v>136</v>
      </c>
      <c r="B45" s="289"/>
      <c r="C45" s="397"/>
      <c r="D45" s="400"/>
      <c r="E45" s="403"/>
      <c r="F45" s="406"/>
      <c r="G45" s="406"/>
    </row>
    <row r="46" spans="1:7" ht="37.950000000000003" customHeight="1" x14ac:dyDescent="0.25">
      <c r="A46" s="288" t="s">
        <v>137</v>
      </c>
      <c r="B46" s="289"/>
      <c r="C46" s="397"/>
      <c r="D46" s="400"/>
      <c r="E46" s="403"/>
      <c r="F46" s="406"/>
      <c r="G46" s="406"/>
    </row>
    <row r="47" spans="1:7" ht="37.950000000000003" customHeight="1" thickBot="1" x14ac:dyDescent="0.3">
      <c r="A47" s="290" t="s">
        <v>138</v>
      </c>
      <c r="B47" s="291"/>
      <c r="C47" s="398"/>
      <c r="D47" s="401"/>
      <c r="E47" s="404"/>
      <c r="F47" s="407"/>
      <c r="G47" s="407"/>
    </row>
    <row r="48" spans="1:7" ht="17.399999999999999" x14ac:dyDescent="0.3">
      <c r="A48" s="317"/>
    </row>
  </sheetData>
  <mergeCells count="35">
    <mergeCell ref="C5:C10"/>
    <mergeCell ref="D5:D10"/>
    <mergeCell ref="E5:E10"/>
    <mergeCell ref="F5:F10"/>
    <mergeCell ref="G5:G10"/>
    <mergeCell ref="A2:A3"/>
    <mergeCell ref="B2:B3"/>
    <mergeCell ref="C2:E2"/>
    <mergeCell ref="F2:F3"/>
    <mergeCell ref="G2:G3"/>
    <mergeCell ref="C19:C26"/>
    <mergeCell ref="D19:D26"/>
    <mergeCell ref="E19:E26"/>
    <mergeCell ref="F19:F26"/>
    <mergeCell ref="G19:G26"/>
    <mergeCell ref="C12:C17"/>
    <mergeCell ref="D12:D17"/>
    <mergeCell ref="E12:E17"/>
    <mergeCell ref="F12:F17"/>
    <mergeCell ref="G12:G17"/>
    <mergeCell ref="C30:C41"/>
    <mergeCell ref="D30:D41"/>
    <mergeCell ref="E30:E41"/>
    <mergeCell ref="F30:F41"/>
    <mergeCell ref="G30:G41"/>
    <mergeCell ref="A27:A28"/>
    <mergeCell ref="B27:B28"/>
    <mergeCell ref="C27:E27"/>
    <mergeCell ref="F27:F28"/>
    <mergeCell ref="G27:G28"/>
    <mergeCell ref="C43:C47"/>
    <mergeCell ref="D43:D47"/>
    <mergeCell ref="E43:E47"/>
    <mergeCell ref="F43:F47"/>
    <mergeCell ref="G43:G47"/>
  </mergeCells>
  <pageMargins left="0.75" right="0.75" top="1" bottom="1" header="0.5" footer="0.5"/>
  <pageSetup paperSize="5" scale="45" fitToHeight="0" orientation="landscape" r:id="rId1"/>
  <headerFooter alignWithMargins="0">
    <oddHeader>&amp;C&amp;"-,Bold"&amp;36GRIT INDIVIDUAL ATHLETE PERFORMANCE PLAN &amp;"-,Italic"(IAPP)</oddHeader>
  </headerFooter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D9CF-58D8-4EE9-9239-EC9C2475812F}">
  <sheetPr>
    <tabColor rgb="FF00B0F0"/>
  </sheetPr>
  <dimension ref="A1:I13"/>
  <sheetViews>
    <sheetView zoomScale="90" zoomScaleNormal="90" zoomScaleSheetLayoutView="90" workbookViewId="0">
      <selection activeCell="G8" sqref="G8"/>
    </sheetView>
  </sheetViews>
  <sheetFormatPr defaultRowHeight="13.2" x14ac:dyDescent="0.25"/>
  <cols>
    <col min="1" max="1" width="5.77734375" style="265" customWidth="1"/>
    <col min="2" max="2" width="6.77734375" style="265" customWidth="1"/>
    <col min="3" max="9" width="15.77734375" style="265" customWidth="1"/>
    <col min="10" max="16384" width="8.88671875" style="265"/>
  </cols>
  <sheetData>
    <row r="1" spans="1:9" ht="24" customHeight="1" x14ac:dyDescent="0.25">
      <c r="A1" s="264" t="s">
        <v>70</v>
      </c>
      <c r="B1" s="264"/>
      <c r="D1" s="423"/>
      <c r="E1" s="423"/>
      <c r="F1" s="264" t="s">
        <v>71</v>
      </c>
      <c r="G1" s="423"/>
      <c r="H1" s="423"/>
      <c r="I1" s="423"/>
    </row>
    <row r="2" spans="1:9" ht="24" customHeight="1" x14ac:dyDescent="0.25">
      <c r="A2" s="264" t="s">
        <v>72</v>
      </c>
      <c r="B2" s="264"/>
      <c r="D2" s="424"/>
      <c r="E2" s="424"/>
      <c r="F2" s="264" t="s">
        <v>73</v>
      </c>
      <c r="G2" s="424"/>
      <c r="H2" s="424"/>
      <c r="I2" s="424"/>
    </row>
    <row r="3" spans="1:9" ht="24" customHeight="1" x14ac:dyDescent="0.25">
      <c r="A3" s="264" t="s">
        <v>74</v>
      </c>
      <c r="B3" s="264"/>
      <c r="D3" s="424"/>
      <c r="E3" s="424"/>
      <c r="F3" s="264" t="s">
        <v>75</v>
      </c>
      <c r="G3" s="424"/>
      <c r="H3" s="424"/>
      <c r="I3" s="424"/>
    </row>
    <row r="4" spans="1:9" ht="13.95" customHeight="1" thickBot="1" x14ac:dyDescent="0.3"/>
    <row r="5" spans="1:9" ht="25.95" customHeight="1" thickBot="1" x14ac:dyDescent="0.3">
      <c r="A5" s="320"/>
      <c r="B5" s="266"/>
      <c r="C5" s="267" t="s">
        <v>76</v>
      </c>
      <c r="D5" s="267" t="s">
        <v>77</v>
      </c>
      <c r="E5" s="267" t="s">
        <v>78</v>
      </c>
      <c r="F5" s="267" t="s">
        <v>79</v>
      </c>
      <c r="G5" s="267" t="s">
        <v>80</v>
      </c>
      <c r="H5" s="267" t="s">
        <v>81</v>
      </c>
      <c r="I5" s="268" t="s">
        <v>82</v>
      </c>
    </row>
    <row r="6" spans="1:9" ht="96" customHeight="1" x14ac:dyDescent="0.25">
      <c r="A6" s="419" t="s">
        <v>83</v>
      </c>
      <c r="B6" s="269" t="s">
        <v>84</v>
      </c>
      <c r="C6" s="270"/>
      <c r="D6" s="270"/>
      <c r="E6" s="270"/>
      <c r="F6" s="270"/>
      <c r="G6" s="270"/>
      <c r="H6" s="270"/>
      <c r="I6" s="318"/>
    </row>
    <row r="7" spans="1:9" ht="96" customHeight="1" thickBot="1" x14ac:dyDescent="0.3">
      <c r="A7" s="420"/>
      <c r="B7" s="271" t="s">
        <v>85</v>
      </c>
      <c r="C7" s="272"/>
      <c r="D7" s="272"/>
      <c r="E7" s="272"/>
      <c r="F7" s="272"/>
      <c r="G7" s="273"/>
      <c r="H7" s="273"/>
      <c r="I7" s="319"/>
    </row>
    <row r="8" spans="1:9" ht="96" customHeight="1" x14ac:dyDescent="0.25">
      <c r="A8" s="419" t="s">
        <v>86</v>
      </c>
      <c r="B8" s="269" t="s">
        <v>84</v>
      </c>
      <c r="C8" s="270"/>
      <c r="D8" s="270"/>
      <c r="E8" s="270"/>
      <c r="F8" s="270"/>
      <c r="G8" s="270"/>
      <c r="H8" s="270"/>
      <c r="I8" s="318"/>
    </row>
    <row r="9" spans="1:9" ht="96" customHeight="1" thickBot="1" x14ac:dyDescent="0.3">
      <c r="A9" s="420"/>
      <c r="B9" s="271" t="s">
        <v>85</v>
      </c>
      <c r="C9" s="273"/>
      <c r="D9" s="272"/>
      <c r="E9" s="273"/>
      <c r="F9" s="273"/>
      <c r="G9" s="273"/>
      <c r="H9" s="273"/>
      <c r="I9" s="319"/>
    </row>
    <row r="10" spans="1:9" ht="13.95" customHeight="1" x14ac:dyDescent="0.25">
      <c r="A10" s="421" t="s">
        <v>139</v>
      </c>
      <c r="B10" s="421"/>
      <c r="C10" s="421"/>
      <c r="D10" s="421"/>
      <c r="E10" s="421"/>
      <c r="F10" s="421"/>
      <c r="G10" s="421"/>
      <c r="H10" s="421"/>
      <c r="I10" s="421"/>
    </row>
    <row r="11" spans="1:9" ht="18" customHeight="1" x14ac:dyDescent="0.25">
      <c r="A11" s="422"/>
      <c r="B11" s="422"/>
      <c r="C11" s="422"/>
      <c r="D11" s="422"/>
      <c r="E11" s="422"/>
      <c r="F11" s="422"/>
      <c r="G11" s="422"/>
      <c r="H11" s="422"/>
      <c r="I11" s="422"/>
    </row>
    <row r="12" spans="1:9" ht="18" customHeight="1" x14ac:dyDescent="0.25">
      <c r="A12" s="422"/>
      <c r="B12" s="422"/>
      <c r="C12" s="422"/>
      <c r="D12" s="422"/>
      <c r="E12" s="422"/>
      <c r="F12" s="422"/>
      <c r="G12" s="422"/>
      <c r="H12" s="422"/>
      <c r="I12" s="422"/>
    </row>
    <row r="13" spans="1:9" ht="18" customHeight="1" x14ac:dyDescent="0.25">
      <c r="A13" s="422"/>
      <c r="B13" s="422"/>
      <c r="C13" s="422"/>
      <c r="D13" s="422"/>
      <c r="E13" s="422"/>
      <c r="F13" s="422"/>
      <c r="G13" s="422"/>
      <c r="H13" s="422"/>
      <c r="I13" s="422"/>
    </row>
  </sheetData>
  <mergeCells count="9">
    <mergeCell ref="A6:A7"/>
    <mergeCell ref="A8:A9"/>
    <mergeCell ref="A10:I13"/>
    <mergeCell ref="D1:E1"/>
    <mergeCell ref="G1:I1"/>
    <mergeCell ref="D2:E2"/>
    <mergeCell ref="G2:I2"/>
    <mergeCell ref="D3:E3"/>
    <mergeCell ref="G3:I3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&amp;C&amp;"Arial,Bold"&amp;14&amp;K0070C0Oakhurst Show Team - Microcycle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8E32-0CEA-4454-BB8F-342E867215F3}">
  <sheetPr>
    <tabColor rgb="FFFF3399"/>
  </sheetPr>
  <dimension ref="A1:Q18"/>
  <sheetViews>
    <sheetView tabSelected="1" view="pageBreakPreview" zoomScale="60" zoomScaleNormal="70" workbookViewId="0">
      <selection activeCell="B4" sqref="B4"/>
    </sheetView>
  </sheetViews>
  <sheetFormatPr defaultRowHeight="14.4" x14ac:dyDescent="0.3"/>
  <cols>
    <col min="1" max="1" width="14.77734375" style="234" customWidth="1"/>
    <col min="2" max="2" width="30.77734375" style="234" customWidth="1"/>
    <col min="3" max="16" width="12.77734375" style="234" customWidth="1"/>
    <col min="17" max="16384" width="8.88671875" style="234"/>
  </cols>
  <sheetData>
    <row r="1" spans="1:17" ht="30" customHeight="1" thickBot="1" x14ac:dyDescent="0.35">
      <c r="A1" s="425" t="s">
        <v>51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7" ht="100.05" customHeight="1" thickBot="1" x14ac:dyDescent="0.35">
      <c r="A2" s="235" t="s">
        <v>52</v>
      </c>
      <c r="B2" s="236" t="s">
        <v>53</v>
      </c>
      <c r="C2" s="236" t="s">
        <v>54</v>
      </c>
      <c r="D2" s="237" t="s">
        <v>55</v>
      </c>
      <c r="E2" s="237" t="s">
        <v>56</v>
      </c>
      <c r="F2" s="237" t="s">
        <v>57</v>
      </c>
      <c r="G2" s="237" t="s">
        <v>58</v>
      </c>
      <c r="H2" s="237" t="s">
        <v>59</v>
      </c>
      <c r="I2" s="237" t="s">
        <v>60</v>
      </c>
      <c r="J2" s="238" t="s">
        <v>61</v>
      </c>
      <c r="K2" s="238" t="s">
        <v>62</v>
      </c>
      <c r="L2" s="238" t="s">
        <v>63</v>
      </c>
      <c r="M2" s="238" t="s">
        <v>64</v>
      </c>
      <c r="N2" s="238" t="s">
        <v>65</v>
      </c>
      <c r="O2" s="239" t="s">
        <v>66</v>
      </c>
      <c r="P2" s="240" t="s">
        <v>67</v>
      </c>
      <c r="Q2" s="241"/>
    </row>
    <row r="3" spans="1:17" ht="40.049999999999997" customHeight="1" x14ac:dyDescent="0.3">
      <c r="A3" s="242">
        <v>45443</v>
      </c>
      <c r="B3" s="243" t="s">
        <v>68</v>
      </c>
      <c r="C3" s="244" t="s">
        <v>69</v>
      </c>
      <c r="D3" s="245">
        <v>30</v>
      </c>
      <c r="E3" s="246">
        <v>0</v>
      </c>
      <c r="F3" s="246">
        <v>4</v>
      </c>
      <c r="G3" s="246">
        <v>4</v>
      </c>
      <c r="H3" s="246">
        <v>0</v>
      </c>
      <c r="I3" s="246">
        <v>38</v>
      </c>
      <c r="J3" s="247">
        <v>28</v>
      </c>
      <c r="K3" s="247">
        <v>0</v>
      </c>
      <c r="L3" s="247">
        <v>0</v>
      </c>
      <c r="M3" s="247">
        <v>0</v>
      </c>
      <c r="N3" s="247">
        <v>0</v>
      </c>
      <c r="O3" s="248">
        <v>28</v>
      </c>
      <c r="P3" s="249" t="str">
        <f>IMSUB(I3,O3)</f>
        <v>10</v>
      </c>
    </row>
    <row r="4" spans="1:17" ht="40.049999999999997" customHeight="1" x14ac:dyDescent="0.3">
      <c r="A4" s="250"/>
      <c r="B4" s="251"/>
      <c r="C4" s="252"/>
      <c r="D4" s="253"/>
      <c r="E4" s="254"/>
      <c r="F4" s="254"/>
      <c r="G4" s="254"/>
      <c r="H4" s="254"/>
      <c r="I4" s="254"/>
      <c r="J4" s="255"/>
      <c r="K4" s="255"/>
      <c r="L4" s="255"/>
      <c r="M4" s="255"/>
      <c r="N4" s="255"/>
      <c r="O4" s="256"/>
      <c r="P4" s="257" t="str">
        <f>IMSUB(I4,O4)</f>
        <v>0</v>
      </c>
    </row>
    <row r="5" spans="1:17" ht="40.049999999999997" customHeight="1" x14ac:dyDescent="0.3">
      <c r="A5" s="250"/>
      <c r="B5" s="251"/>
      <c r="C5" s="252"/>
      <c r="D5" s="253"/>
      <c r="E5" s="254"/>
      <c r="F5" s="254"/>
      <c r="G5" s="254"/>
      <c r="H5" s="254"/>
      <c r="I5" s="254"/>
      <c r="J5" s="255"/>
      <c r="K5" s="255"/>
      <c r="L5" s="255"/>
      <c r="M5" s="255"/>
      <c r="N5" s="255"/>
      <c r="O5" s="256"/>
      <c r="P5" s="257" t="str">
        <f t="shared" ref="P5:P18" si="0">IMSUB(I5,O5)</f>
        <v>0</v>
      </c>
    </row>
    <row r="6" spans="1:17" ht="40.049999999999997" customHeight="1" x14ac:dyDescent="0.3">
      <c r="A6" s="250"/>
      <c r="B6" s="251"/>
      <c r="C6" s="252"/>
      <c r="D6" s="253"/>
      <c r="E6" s="254"/>
      <c r="F6" s="254"/>
      <c r="G6" s="254"/>
      <c r="H6" s="254"/>
      <c r="I6" s="254"/>
      <c r="J6" s="255"/>
      <c r="K6" s="255"/>
      <c r="L6" s="255"/>
      <c r="M6" s="255"/>
      <c r="N6" s="255"/>
      <c r="O6" s="256"/>
      <c r="P6" s="257" t="str">
        <f t="shared" si="0"/>
        <v>0</v>
      </c>
    </row>
    <row r="7" spans="1:17" ht="40.049999999999997" customHeight="1" x14ac:dyDescent="0.3">
      <c r="A7" s="250"/>
      <c r="B7" s="251"/>
      <c r="C7" s="252"/>
      <c r="D7" s="253"/>
      <c r="E7" s="254"/>
      <c r="F7" s="254"/>
      <c r="G7" s="254"/>
      <c r="H7" s="254"/>
      <c r="I7" s="254"/>
      <c r="J7" s="255"/>
      <c r="K7" s="255"/>
      <c r="L7" s="255"/>
      <c r="M7" s="255"/>
      <c r="N7" s="255"/>
      <c r="O7" s="256"/>
      <c r="P7" s="257" t="str">
        <f t="shared" si="0"/>
        <v>0</v>
      </c>
    </row>
    <row r="8" spans="1:17" ht="40.049999999999997" customHeight="1" x14ac:dyDescent="0.3">
      <c r="A8" s="250"/>
      <c r="B8" s="251"/>
      <c r="C8" s="252"/>
      <c r="D8" s="253"/>
      <c r="E8" s="254"/>
      <c r="F8" s="254"/>
      <c r="G8" s="254"/>
      <c r="H8" s="254"/>
      <c r="I8" s="254"/>
      <c r="J8" s="255"/>
      <c r="K8" s="255"/>
      <c r="L8" s="255"/>
      <c r="M8" s="255"/>
      <c r="N8" s="255"/>
      <c r="O8" s="256"/>
      <c r="P8" s="257" t="str">
        <f t="shared" si="0"/>
        <v>0</v>
      </c>
    </row>
    <row r="9" spans="1:17" ht="40.049999999999997" customHeight="1" x14ac:dyDescent="0.3">
      <c r="A9" s="250"/>
      <c r="B9" s="251"/>
      <c r="C9" s="252"/>
      <c r="D9" s="253"/>
      <c r="E9" s="254"/>
      <c r="F9" s="254"/>
      <c r="G9" s="254"/>
      <c r="H9" s="254"/>
      <c r="I9" s="254"/>
      <c r="J9" s="255"/>
      <c r="K9" s="255"/>
      <c r="L9" s="255"/>
      <c r="M9" s="255"/>
      <c r="N9" s="255"/>
      <c r="O9" s="256"/>
      <c r="P9" s="257" t="str">
        <f t="shared" si="0"/>
        <v>0</v>
      </c>
    </row>
    <row r="10" spans="1:17" ht="40.049999999999997" customHeight="1" x14ac:dyDescent="0.3">
      <c r="A10" s="250"/>
      <c r="B10" s="251"/>
      <c r="C10" s="252"/>
      <c r="D10" s="253"/>
      <c r="E10" s="254"/>
      <c r="F10" s="254"/>
      <c r="G10" s="254"/>
      <c r="H10" s="254"/>
      <c r="I10" s="254"/>
      <c r="J10" s="255"/>
      <c r="K10" s="255"/>
      <c r="L10" s="255"/>
      <c r="M10" s="255"/>
      <c r="N10" s="255"/>
      <c r="O10" s="256"/>
      <c r="P10" s="257" t="str">
        <f t="shared" si="0"/>
        <v>0</v>
      </c>
    </row>
    <row r="11" spans="1:17" ht="40.049999999999997" customHeight="1" x14ac:dyDescent="0.3">
      <c r="A11" s="250"/>
      <c r="B11" s="251"/>
      <c r="C11" s="252"/>
      <c r="D11" s="253"/>
      <c r="E11" s="254"/>
      <c r="F11" s="254"/>
      <c r="G11" s="254"/>
      <c r="H11" s="254"/>
      <c r="I11" s="254"/>
      <c r="J11" s="255"/>
      <c r="K11" s="255"/>
      <c r="L11" s="255"/>
      <c r="M11" s="255"/>
      <c r="N11" s="255"/>
      <c r="O11" s="256"/>
      <c r="P11" s="257" t="str">
        <f t="shared" si="0"/>
        <v>0</v>
      </c>
    </row>
    <row r="12" spans="1:17" ht="40.049999999999997" customHeight="1" x14ac:dyDescent="0.3">
      <c r="A12" s="250"/>
      <c r="B12" s="251"/>
      <c r="C12" s="252"/>
      <c r="D12" s="253"/>
      <c r="E12" s="254"/>
      <c r="F12" s="254"/>
      <c r="G12" s="254"/>
      <c r="H12" s="254"/>
      <c r="I12" s="254"/>
      <c r="J12" s="255"/>
      <c r="K12" s="255"/>
      <c r="L12" s="255"/>
      <c r="M12" s="255"/>
      <c r="N12" s="255"/>
      <c r="O12" s="256"/>
      <c r="P12" s="257" t="str">
        <f t="shared" si="0"/>
        <v>0</v>
      </c>
    </row>
    <row r="13" spans="1:17" ht="40.049999999999997" customHeight="1" x14ac:dyDescent="0.3">
      <c r="A13" s="250"/>
      <c r="B13" s="251"/>
      <c r="C13" s="251"/>
      <c r="D13" s="254"/>
      <c r="E13" s="254"/>
      <c r="F13" s="254"/>
      <c r="G13" s="254"/>
      <c r="H13" s="254"/>
      <c r="I13" s="254"/>
      <c r="J13" s="255"/>
      <c r="K13" s="255"/>
      <c r="L13" s="255"/>
      <c r="M13" s="255"/>
      <c r="N13" s="255"/>
      <c r="O13" s="256"/>
      <c r="P13" s="257" t="str">
        <f t="shared" si="0"/>
        <v>0</v>
      </c>
    </row>
    <row r="14" spans="1:17" ht="40.049999999999997" customHeight="1" x14ac:dyDescent="0.3">
      <c r="A14" s="250"/>
      <c r="B14" s="251"/>
      <c r="C14" s="251"/>
      <c r="D14" s="254"/>
      <c r="E14" s="254"/>
      <c r="F14" s="254"/>
      <c r="G14" s="254"/>
      <c r="H14" s="254"/>
      <c r="I14" s="254"/>
      <c r="J14" s="255"/>
      <c r="K14" s="255"/>
      <c r="L14" s="255"/>
      <c r="M14" s="255"/>
      <c r="N14" s="255"/>
      <c r="O14" s="256"/>
      <c r="P14" s="257" t="str">
        <f t="shared" si="0"/>
        <v>0</v>
      </c>
    </row>
    <row r="15" spans="1:17" ht="40.049999999999997" customHeight="1" x14ac:dyDescent="0.3">
      <c r="A15" s="250"/>
      <c r="B15" s="251"/>
      <c r="C15" s="251"/>
      <c r="D15" s="254"/>
      <c r="E15" s="254"/>
      <c r="F15" s="254"/>
      <c r="G15" s="254"/>
      <c r="H15" s="254"/>
      <c r="I15" s="254"/>
      <c r="J15" s="255"/>
      <c r="K15" s="255"/>
      <c r="L15" s="255"/>
      <c r="M15" s="255"/>
      <c r="N15" s="255"/>
      <c r="O15" s="256"/>
      <c r="P15" s="257" t="str">
        <f t="shared" si="0"/>
        <v>0</v>
      </c>
    </row>
    <row r="16" spans="1:17" ht="40.049999999999997" customHeight="1" x14ac:dyDescent="0.3">
      <c r="A16" s="250"/>
      <c r="B16" s="251"/>
      <c r="C16" s="252"/>
      <c r="D16" s="253"/>
      <c r="E16" s="254"/>
      <c r="F16" s="254"/>
      <c r="G16" s="254"/>
      <c r="H16" s="254"/>
      <c r="I16" s="254"/>
      <c r="J16" s="255"/>
      <c r="K16" s="255"/>
      <c r="L16" s="255"/>
      <c r="M16" s="255"/>
      <c r="N16" s="255"/>
      <c r="O16" s="256"/>
      <c r="P16" s="257" t="str">
        <f t="shared" si="0"/>
        <v>0</v>
      </c>
    </row>
    <row r="17" spans="1:16" ht="40.049999999999997" customHeight="1" x14ac:dyDescent="0.3">
      <c r="A17" s="250"/>
      <c r="B17" s="251"/>
      <c r="C17" s="252"/>
      <c r="D17" s="253"/>
      <c r="E17" s="254"/>
      <c r="F17" s="254"/>
      <c r="G17" s="254"/>
      <c r="H17" s="254"/>
      <c r="I17" s="254"/>
      <c r="J17" s="255"/>
      <c r="K17" s="255"/>
      <c r="L17" s="255"/>
      <c r="M17" s="255"/>
      <c r="N17" s="255"/>
      <c r="O17" s="256"/>
      <c r="P17" s="257" t="str">
        <f t="shared" si="0"/>
        <v>0</v>
      </c>
    </row>
    <row r="18" spans="1:16" ht="40.049999999999997" customHeight="1" thickBot="1" x14ac:dyDescent="0.35">
      <c r="A18" s="258"/>
      <c r="B18" s="259"/>
      <c r="C18" s="259"/>
      <c r="D18" s="260"/>
      <c r="E18" s="260"/>
      <c r="F18" s="260"/>
      <c r="G18" s="260"/>
      <c r="H18" s="260"/>
      <c r="I18" s="260"/>
      <c r="J18" s="261"/>
      <c r="K18" s="261"/>
      <c r="L18" s="261"/>
      <c r="M18" s="261"/>
      <c r="N18" s="261"/>
      <c r="O18" s="262"/>
      <c r="P18" s="263" t="str">
        <f t="shared" si="0"/>
        <v>0</v>
      </c>
    </row>
  </sheetData>
  <mergeCells count="1">
    <mergeCell ref="A1:P1"/>
  </mergeCells>
  <pageMargins left="0.25" right="0.25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9696-E951-409B-9D5B-CCC693C49376}">
  <sheetPr>
    <tabColor rgb="FFCC00CC"/>
  </sheetPr>
  <dimension ref="A1:J34"/>
  <sheetViews>
    <sheetView view="pageBreakPreview" zoomScale="60" zoomScaleNormal="100" workbookViewId="0">
      <selection sqref="A1:E1"/>
    </sheetView>
  </sheetViews>
  <sheetFormatPr defaultRowHeight="14.4" x14ac:dyDescent="0.3"/>
  <cols>
    <col min="1" max="1" width="17.5546875" style="322" customWidth="1"/>
    <col min="2" max="2" width="40.77734375" style="322" customWidth="1"/>
    <col min="3" max="3" width="22.77734375" style="322" customWidth="1"/>
    <col min="4" max="4" width="22.77734375" style="331" customWidth="1"/>
    <col min="5" max="5" width="22.77734375" style="322" customWidth="1"/>
    <col min="6" max="7" width="8.88671875" style="322"/>
    <col min="8" max="8" width="13.21875" style="322" customWidth="1"/>
    <col min="9" max="9" width="8.88671875" style="322"/>
    <col min="10" max="10" width="12.109375" style="322" customWidth="1"/>
    <col min="11" max="11" width="13.33203125" style="322" customWidth="1"/>
    <col min="12" max="16384" width="8.88671875" style="322"/>
  </cols>
  <sheetData>
    <row r="1" spans="1:10" x14ac:dyDescent="0.3">
      <c r="A1" s="426" t="s">
        <v>148</v>
      </c>
      <c r="B1" s="426"/>
      <c r="C1" s="426"/>
      <c r="D1" s="426"/>
      <c r="E1" s="426"/>
    </row>
    <row r="2" spans="1:10" x14ac:dyDescent="0.3">
      <c r="A2" s="427" t="s">
        <v>140</v>
      </c>
      <c r="B2" s="426"/>
      <c r="C2" s="426"/>
      <c r="D2" s="426"/>
      <c r="E2" s="426"/>
      <c r="F2" s="324"/>
      <c r="H2" s="324"/>
      <c r="J2" s="324"/>
    </row>
    <row r="3" spans="1:10" x14ac:dyDescent="0.3">
      <c r="A3" s="323" t="s">
        <v>71</v>
      </c>
      <c r="B3" s="426"/>
      <c r="C3" s="426"/>
      <c r="D3" s="426"/>
      <c r="E3" s="426"/>
      <c r="F3" s="324"/>
      <c r="H3" s="324"/>
      <c r="J3" s="324"/>
    </row>
    <row r="4" spans="1:10" x14ac:dyDescent="0.3">
      <c r="A4" s="323" t="s">
        <v>141</v>
      </c>
      <c r="B4" s="426"/>
      <c r="C4" s="426"/>
      <c r="D4" s="426"/>
      <c r="E4" s="426"/>
      <c r="F4" s="324"/>
      <c r="H4" s="324"/>
      <c r="J4" s="324"/>
    </row>
    <row r="5" spans="1:10" x14ac:dyDescent="0.3">
      <c r="A5" s="323" t="s">
        <v>142</v>
      </c>
      <c r="B5" s="426"/>
      <c r="C5" s="426"/>
      <c r="D5" s="426"/>
      <c r="E5" s="426"/>
      <c r="F5" s="324"/>
      <c r="H5" s="324"/>
      <c r="J5" s="324"/>
    </row>
    <row r="6" spans="1:10" ht="7.95" customHeight="1" x14ac:dyDescent="0.3">
      <c r="A6" s="323"/>
      <c r="B6" s="321"/>
      <c r="C6" s="321"/>
      <c r="D6" s="321"/>
      <c r="E6" s="321"/>
      <c r="F6" s="324"/>
      <c r="H6" s="324"/>
      <c r="J6" s="324"/>
    </row>
    <row r="7" spans="1:10" ht="40.049999999999997" customHeight="1" x14ac:dyDescent="0.3">
      <c r="A7" s="325" t="s">
        <v>143</v>
      </c>
      <c r="B7" s="325" t="s">
        <v>144</v>
      </c>
      <c r="C7" s="325" t="s">
        <v>145</v>
      </c>
      <c r="D7" s="326" t="s">
        <v>146</v>
      </c>
      <c r="E7" s="326" t="s">
        <v>147</v>
      </c>
      <c r="F7" s="327"/>
    </row>
    <row r="8" spans="1:10" ht="30" customHeight="1" x14ac:dyDescent="0.3">
      <c r="A8" s="328"/>
      <c r="B8" s="329"/>
      <c r="C8" s="329"/>
      <c r="D8" s="330"/>
      <c r="E8" s="330"/>
    </row>
    <row r="9" spans="1:10" ht="30" customHeight="1" x14ac:dyDescent="0.3">
      <c r="A9" s="328"/>
      <c r="B9" s="329"/>
      <c r="C9" s="329"/>
      <c r="D9" s="330"/>
      <c r="E9" s="330"/>
    </row>
    <row r="10" spans="1:10" ht="30" customHeight="1" x14ac:dyDescent="0.3">
      <c r="A10" s="328"/>
      <c r="B10" s="329"/>
      <c r="C10" s="329"/>
      <c r="D10" s="330"/>
      <c r="E10" s="330"/>
    </row>
    <row r="11" spans="1:10" ht="30" customHeight="1" x14ac:dyDescent="0.3">
      <c r="A11" s="328"/>
      <c r="B11" s="329"/>
      <c r="C11" s="329"/>
      <c r="D11" s="330"/>
      <c r="E11" s="330"/>
    </row>
    <row r="12" spans="1:10" ht="30" customHeight="1" x14ac:dyDescent="0.3">
      <c r="A12" s="328"/>
      <c r="B12" s="329"/>
      <c r="C12" s="329"/>
      <c r="D12" s="330"/>
      <c r="E12" s="330"/>
    </row>
    <row r="13" spans="1:10" ht="30" customHeight="1" x14ac:dyDescent="0.3">
      <c r="A13" s="328"/>
      <c r="B13" s="329"/>
      <c r="C13" s="329"/>
      <c r="D13" s="330"/>
      <c r="E13" s="330"/>
    </row>
    <row r="14" spans="1:10" ht="30" customHeight="1" x14ac:dyDescent="0.3">
      <c r="A14" s="328"/>
      <c r="B14" s="329"/>
      <c r="C14" s="329"/>
      <c r="D14" s="330"/>
      <c r="E14" s="330"/>
    </row>
    <row r="15" spans="1:10" ht="30" customHeight="1" x14ac:dyDescent="0.3">
      <c r="A15" s="328"/>
      <c r="B15" s="329"/>
      <c r="C15" s="329"/>
      <c r="D15" s="330"/>
      <c r="E15" s="330"/>
    </row>
    <row r="16" spans="1:10" ht="30" customHeight="1" x14ac:dyDescent="0.3">
      <c r="A16" s="328"/>
      <c r="B16" s="329"/>
      <c r="C16" s="329"/>
      <c r="D16" s="330"/>
      <c r="E16" s="330"/>
    </row>
    <row r="17" spans="1:5" ht="30" customHeight="1" x14ac:dyDescent="0.3">
      <c r="A17" s="328"/>
      <c r="B17" s="329"/>
      <c r="C17" s="329"/>
      <c r="D17" s="330"/>
      <c r="E17" s="330"/>
    </row>
    <row r="18" spans="1:5" ht="30" customHeight="1" x14ac:dyDescent="0.3">
      <c r="A18" s="328"/>
      <c r="B18" s="329"/>
      <c r="C18" s="329"/>
      <c r="D18" s="330"/>
      <c r="E18" s="330"/>
    </row>
    <row r="19" spans="1:5" ht="30" customHeight="1" x14ac:dyDescent="0.3">
      <c r="A19" s="328"/>
      <c r="B19" s="329"/>
      <c r="C19" s="329"/>
      <c r="D19" s="330"/>
      <c r="E19" s="330"/>
    </row>
    <row r="20" spans="1:5" ht="30" customHeight="1" x14ac:dyDescent="0.3">
      <c r="A20" s="328"/>
      <c r="B20" s="329"/>
      <c r="C20" s="329"/>
      <c r="D20" s="330"/>
      <c r="E20" s="330"/>
    </row>
    <row r="21" spans="1:5" ht="30" customHeight="1" x14ac:dyDescent="0.3">
      <c r="A21" s="328"/>
      <c r="B21" s="329"/>
      <c r="C21" s="329"/>
      <c r="D21" s="330"/>
      <c r="E21" s="330"/>
    </row>
    <row r="22" spans="1:5" ht="30" customHeight="1" x14ac:dyDescent="0.3">
      <c r="A22" s="328"/>
      <c r="B22" s="329"/>
      <c r="C22" s="329"/>
      <c r="D22" s="330"/>
      <c r="E22" s="330"/>
    </row>
    <row r="23" spans="1:5" ht="30" customHeight="1" x14ac:dyDescent="0.3">
      <c r="A23" s="328"/>
      <c r="B23" s="329"/>
      <c r="C23" s="329"/>
      <c r="D23" s="330"/>
      <c r="E23" s="330"/>
    </row>
    <row r="24" spans="1:5" ht="30" customHeight="1" x14ac:dyDescent="0.3">
      <c r="A24" s="328"/>
      <c r="B24" s="329"/>
      <c r="C24" s="329"/>
      <c r="D24" s="330"/>
      <c r="E24" s="330"/>
    </row>
    <row r="25" spans="1:5" ht="30" customHeight="1" x14ac:dyDescent="0.3">
      <c r="A25" s="328"/>
      <c r="B25" s="329"/>
      <c r="C25" s="329"/>
      <c r="D25" s="330"/>
      <c r="E25" s="330"/>
    </row>
    <row r="26" spans="1:5" ht="30" customHeight="1" x14ac:dyDescent="0.3">
      <c r="A26" s="328"/>
      <c r="B26" s="329"/>
      <c r="C26" s="329"/>
      <c r="D26" s="330"/>
      <c r="E26" s="330"/>
    </row>
    <row r="27" spans="1:5" ht="30" customHeight="1" x14ac:dyDescent="0.3">
      <c r="A27" s="328"/>
      <c r="B27" s="329"/>
      <c r="C27" s="329"/>
      <c r="D27" s="330"/>
      <c r="E27" s="330"/>
    </row>
    <row r="28" spans="1:5" ht="30" customHeight="1" x14ac:dyDescent="0.3">
      <c r="A28" s="328"/>
      <c r="B28" s="329"/>
      <c r="C28" s="329"/>
      <c r="D28" s="330"/>
      <c r="E28" s="330"/>
    </row>
    <row r="29" spans="1:5" ht="30" customHeight="1" x14ac:dyDescent="0.3">
      <c r="A29" s="328"/>
      <c r="B29" s="329"/>
      <c r="C29" s="329"/>
      <c r="D29" s="330"/>
      <c r="E29" s="330"/>
    </row>
    <row r="30" spans="1:5" ht="30" customHeight="1" x14ac:dyDescent="0.3">
      <c r="A30" s="328"/>
      <c r="B30" s="329"/>
      <c r="C30" s="329"/>
      <c r="D30" s="330"/>
      <c r="E30" s="330"/>
    </row>
    <row r="31" spans="1:5" ht="30" customHeight="1" x14ac:dyDescent="0.3">
      <c r="A31" s="328"/>
      <c r="B31" s="329"/>
      <c r="C31" s="329"/>
      <c r="D31" s="330"/>
      <c r="E31" s="330"/>
    </row>
    <row r="32" spans="1:5" ht="30" customHeight="1" x14ac:dyDescent="0.3">
      <c r="A32" s="328"/>
      <c r="B32" s="329"/>
      <c r="C32" s="329"/>
      <c r="D32" s="330"/>
      <c r="E32" s="330"/>
    </row>
    <row r="33" spans="1:5" ht="30" customHeight="1" x14ac:dyDescent="0.3">
      <c r="A33" s="328"/>
      <c r="B33" s="329"/>
      <c r="C33" s="329"/>
      <c r="D33" s="330"/>
      <c r="E33" s="330"/>
    </row>
    <row r="34" spans="1:5" ht="30" customHeight="1" x14ac:dyDescent="0.3">
      <c r="A34" s="328"/>
      <c r="B34" s="329"/>
      <c r="C34" s="329"/>
      <c r="D34" s="330"/>
      <c r="E34" s="330"/>
    </row>
  </sheetData>
  <mergeCells count="5">
    <mergeCell ref="A1:E1"/>
    <mergeCell ref="A2:E2"/>
    <mergeCell ref="B3:E3"/>
    <mergeCell ref="B4:E4"/>
    <mergeCell ref="B5:E5"/>
  </mergeCells>
  <pageMargins left="0.7" right="0.7" top="0.75" bottom="0.75" header="0.3" footer="0.3"/>
  <pageSetup scale="71" orientation="portrait" r:id="rId1"/>
  <colBreaks count="1" manualBreakCount="1">
    <brk id="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2025 YTP </vt:lpstr>
      <vt:lpstr>IAPP</vt:lpstr>
      <vt:lpstr>MICROCYCLE</vt:lpstr>
      <vt:lpstr>RESULTS - eventing</vt:lpstr>
      <vt:lpstr>RESULTS - dressage</vt:lpstr>
      <vt:lpstr>'2025 YTP '!Print_Area</vt:lpstr>
      <vt:lpstr>'RESULTS - dressage'!Print_Area</vt:lpstr>
      <vt:lpstr>'RESULTS - eventing'!Print_Area</vt:lpstr>
      <vt:lpstr>'2025 YTP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Allum</dc:creator>
  <cp:lastModifiedBy>Ruth Allum</cp:lastModifiedBy>
  <cp:lastPrinted>2024-10-19T20:35:44Z</cp:lastPrinted>
  <dcterms:created xsi:type="dcterms:W3CDTF">2024-01-21T16:21:59Z</dcterms:created>
  <dcterms:modified xsi:type="dcterms:W3CDTF">2025-01-03T21:11:43Z</dcterms:modified>
</cp:coreProperties>
</file>